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P1" sheetId="1" r:id="rId1"/>
    <sheet name="P2" sheetId="2" r:id="rId2"/>
    <sheet name="P3" sheetId="3" r:id="rId3"/>
    <sheet name="P4" sheetId="4" r:id="rId4"/>
    <sheet name="P5" sheetId="5" r:id="rId5"/>
    <sheet name="P6" sheetId="6" r:id="rId6"/>
    <sheet name="P7" sheetId="7" r:id="rId7"/>
    <sheet name="P8" sheetId="8" r:id="rId8"/>
    <sheet name="P9" sheetId="9" r:id="rId9"/>
    <sheet name="SUM" sheetId="10" r:id="rId10"/>
    <sheet name="PV1" sheetId="11" r:id="rId11"/>
    <sheet name="PV2" sheetId="12" r:id="rId12"/>
    <sheet name="PV3" sheetId="13" r:id="rId13"/>
    <sheet name="PV4" sheetId="14" r:id="rId14"/>
    <sheet name="PV5" sheetId="15" r:id="rId15"/>
    <sheet name="PV6" sheetId="16" r:id="rId16"/>
    <sheet name="PV7" sheetId="17" r:id="rId17"/>
    <sheet name="PV8" sheetId="18" r:id="rId18"/>
    <sheet name="PV9" sheetId="19" r:id="rId19"/>
    <sheet name="SUMV" sheetId="20" r:id="rId20"/>
  </sheets>
  <definedNames/>
  <calcPr fullCalcOnLoad="1"/>
</workbook>
</file>

<file path=xl/sharedStrings.xml><?xml version="1.0" encoding="utf-8"?>
<sst xmlns="http://schemas.openxmlformats.org/spreadsheetml/2006/main" count="716" uniqueCount="217">
  <si>
    <t>PROGRAM 1: PLÁNOVANIE, MANAŽMENT A KONTROLA</t>
  </si>
  <si>
    <t>Bežné výdavky</t>
  </si>
  <si>
    <t>Kapitálové výdavky</t>
  </si>
  <si>
    <t>ekonomická klasifikácia</t>
  </si>
  <si>
    <t>610</t>
  </si>
  <si>
    <t>620</t>
  </si>
  <si>
    <t>630</t>
  </si>
  <si>
    <t>640</t>
  </si>
  <si>
    <t>650</t>
  </si>
  <si>
    <t>711</t>
  </si>
  <si>
    <t>712</t>
  </si>
  <si>
    <t>713</t>
  </si>
  <si>
    <t>714</t>
  </si>
  <si>
    <t>716</t>
  </si>
  <si>
    <t>717</t>
  </si>
  <si>
    <t>718</t>
  </si>
  <si>
    <t>719</t>
  </si>
  <si>
    <t>720</t>
  </si>
  <si>
    <t>Spolu</t>
  </si>
  <si>
    <t>Funkčná klasifikácia</t>
  </si>
  <si>
    <t>Ukazovateľ</t>
  </si>
  <si>
    <t>ROZPOČET 2009</t>
  </si>
  <si>
    <t>PLÁNOVANIE, MANAŽMENT A KONTROLA</t>
  </si>
  <si>
    <t>Výkon funkcie primátora</t>
  </si>
  <si>
    <t>01.1.1.6</t>
  </si>
  <si>
    <t>Obce</t>
  </si>
  <si>
    <t>04.7.3</t>
  </si>
  <si>
    <t>Cestovný ruch</t>
  </si>
  <si>
    <t>08.4.0</t>
  </si>
  <si>
    <t xml:space="preserve">Náboženské a iné spoločenské služby </t>
  </si>
  <si>
    <t>Výkonné riadenie mestského úradu</t>
  </si>
  <si>
    <t>01.1.2</t>
  </si>
  <si>
    <t>Finančná a rozpočtová oblasť</t>
  </si>
  <si>
    <t>01.7.0</t>
  </si>
  <si>
    <t>Transakcie verejného dlhu</t>
  </si>
  <si>
    <t>08.3.0</t>
  </si>
  <si>
    <t>Vysielacie a vydavateľské služby</t>
  </si>
  <si>
    <t>Členstvo v profesijných a v záujmových združeniach</t>
  </si>
  <si>
    <t>Správa a údržba majetku obce</t>
  </si>
  <si>
    <t>Hospodárska správa a údržba hnuteľného majetku</t>
  </si>
  <si>
    <t>08.2.0.9</t>
  </si>
  <si>
    <t>Ostatné kultúrne služby vrátane kultúrnych domov</t>
  </si>
  <si>
    <t>Hospodárska správa a údržba nehnuteľného majetku a pozemkov</t>
  </si>
  <si>
    <t>03.2.0</t>
  </si>
  <si>
    <t>Ochrana pred požiarmi</t>
  </si>
  <si>
    <t>08.2.0</t>
  </si>
  <si>
    <t>Kultúrne služby</t>
  </si>
  <si>
    <t>Mestský informačný systém</t>
  </si>
  <si>
    <t>Nákup softvéru</t>
  </si>
  <si>
    <t>Nákup hardvéru</t>
  </si>
  <si>
    <t>Autodoprava</t>
  </si>
  <si>
    <t>Organizácia občianskych záležitostí</t>
  </si>
  <si>
    <t>Činnosť matriky</t>
  </si>
  <si>
    <t>01.3.3</t>
  </si>
  <si>
    <t>Iné všeobecné služby</t>
  </si>
  <si>
    <t>Spoločný obecný úrad - stavebný</t>
  </si>
  <si>
    <t>Právne služby mestu</t>
  </si>
  <si>
    <t>Zasadnutie orgánov mesta</t>
  </si>
  <si>
    <t>PROGRAM 2: BEZPEČNOSŤ</t>
  </si>
  <si>
    <t>BEZPEČNOSŤ</t>
  </si>
  <si>
    <t>Verejný poriadok a bezpečnosť</t>
  </si>
  <si>
    <t>Aktívna ochrana</t>
  </si>
  <si>
    <t>03.1.0</t>
  </si>
  <si>
    <t>Policajné služby</t>
  </si>
  <si>
    <t>Kamerový systém</t>
  </si>
  <si>
    <t>Preventívno-výchovná činnosť</t>
  </si>
  <si>
    <t>Civilná ochrana</t>
  </si>
  <si>
    <t>PROGRAM 3: ODPADOVÉ HOSPODÁRSTVO</t>
  </si>
  <si>
    <t>ODPADOVÉ HOSPODÁRSTVO</t>
  </si>
  <si>
    <t>Zber a odvoz odpadu</t>
  </si>
  <si>
    <t>05.1.0</t>
  </si>
  <si>
    <t>Nakladanie s odpadmi</t>
  </si>
  <si>
    <t>Zneškodňovanie odpadu</t>
  </si>
  <si>
    <t>Rekultivácia starej skládky</t>
  </si>
  <si>
    <t>Výstavba novej skládky</t>
  </si>
  <si>
    <t>Uloženie odpadu na skládku</t>
  </si>
  <si>
    <t>Nakladanie s odpadovými vodami</t>
  </si>
  <si>
    <t>Výstavba ČOV</t>
  </si>
  <si>
    <t>Vodojem Dobšinská Ľadová Jaskyňa</t>
  </si>
  <si>
    <t>05.2.0</t>
  </si>
  <si>
    <t>údržba mestskej kanalizácie</t>
  </si>
  <si>
    <t>Vybudovanie kompostoviska</t>
  </si>
  <si>
    <t>PROGRAM 4: KOMUNIKÁCIE</t>
  </si>
  <si>
    <t>KOMUNIKÁCIE</t>
  </si>
  <si>
    <t>Správa a údržba komunikácií</t>
  </si>
  <si>
    <t>Výstavba nových komunikácií</t>
  </si>
  <si>
    <t>04.5.1</t>
  </si>
  <si>
    <t>Cestná doprava</t>
  </si>
  <si>
    <t>Obnova dopravného značenia</t>
  </si>
  <si>
    <t>Obnova a údržba existujúcich komunikácií</t>
  </si>
  <si>
    <t>Oprava a údržba mostov a lávok</t>
  </si>
  <si>
    <t>Letné a zimné čistenie miestnych komunikácií</t>
  </si>
  <si>
    <t>PROGRAM 5: VZDELÁVANIE</t>
  </si>
  <si>
    <t>VZDELÁVANIE</t>
  </si>
  <si>
    <t>Materské školy</t>
  </si>
  <si>
    <t>Materská škola na ul. SNP</t>
  </si>
  <si>
    <t>09.1.1.1</t>
  </si>
  <si>
    <t xml:space="preserve">Predškolská výchova </t>
  </si>
  <si>
    <t>Materská škola  P.J. Šafárika</t>
  </si>
  <si>
    <t>Základná škola</t>
  </si>
  <si>
    <t>09.1.2.1</t>
  </si>
  <si>
    <t xml:space="preserve">Základné vzdelanie </t>
  </si>
  <si>
    <t>Základné umelecké školy</t>
  </si>
  <si>
    <t>09.5.0.1</t>
  </si>
  <si>
    <t>Zariadenia záujmového vzdelávania</t>
  </si>
  <si>
    <t>Centrum voľného času</t>
  </si>
  <si>
    <t>09.5.0.2</t>
  </si>
  <si>
    <t>Centrá voľného času</t>
  </si>
  <si>
    <t>Školský klub</t>
  </si>
  <si>
    <t>Školský úrad</t>
  </si>
  <si>
    <t>originálne kompetencie</t>
  </si>
  <si>
    <t>Stravovanie v jedálňach predškolských zariadení</t>
  </si>
  <si>
    <t>09.6.0.1</t>
  </si>
  <si>
    <t>Školské stravovanie v predškolských zariadeniach a základných školách</t>
  </si>
  <si>
    <t>Stravovanie v základných školách</t>
  </si>
  <si>
    <t>PROGRAM 6: PROSTREDIE PRE ŽIVOT</t>
  </si>
  <si>
    <t>PROSTREDIE PRE ŽIVOT</t>
  </si>
  <si>
    <t>Verejné osvetlenie</t>
  </si>
  <si>
    <t>06.4.0</t>
  </si>
  <si>
    <t>Ochrana životného prostredia</t>
  </si>
  <si>
    <t>Verejná zeleň</t>
  </si>
  <si>
    <t>06.2.0</t>
  </si>
  <si>
    <t>Rozvoj obcí</t>
  </si>
  <si>
    <t>Verejné priestranstvá</t>
  </si>
  <si>
    <t>Verejné WC</t>
  </si>
  <si>
    <t>Miestny rozhlas</t>
  </si>
  <si>
    <t>Cintoríny</t>
  </si>
  <si>
    <t>06.6.0</t>
  </si>
  <si>
    <t>Bývanie a občianska vybavenosť inde neklasifikované</t>
  </si>
  <si>
    <t>PROGRAM 7: SOCIÁLNE SLUŽBY</t>
  </si>
  <si>
    <t>SOCIÁLNE SLUŽBY</t>
  </si>
  <si>
    <t>Dávky v hmotnej a sociálnej núdzi</t>
  </si>
  <si>
    <t>10.7.0</t>
  </si>
  <si>
    <t>Sociálna pomoc občanom v hmotnej a sociálnej núdzi</t>
  </si>
  <si>
    <t>Kluby dôchodcov</t>
  </si>
  <si>
    <t>10.2.0</t>
  </si>
  <si>
    <t xml:space="preserve">Staroba </t>
  </si>
  <si>
    <t>Opatrovateľská služba</t>
  </si>
  <si>
    <t>Celodenná starostlivosť v ZOS</t>
  </si>
  <si>
    <t>10.2.0.1</t>
  </si>
  <si>
    <t xml:space="preserve">Zariadenia sociálnych služieb </t>
  </si>
  <si>
    <t>Opatrovateľská služba v byte občana</t>
  </si>
  <si>
    <t>10.2.0.2</t>
  </si>
  <si>
    <t xml:space="preserve">Ďalšie sociálne služby </t>
  </si>
  <si>
    <t>Pochovanie bezprístrešných občanov</t>
  </si>
  <si>
    <t>10.3.0</t>
  </si>
  <si>
    <t xml:space="preserve">Pozostalí </t>
  </si>
  <si>
    <t>Sociálno-právna ochrana - rodinná politika</t>
  </si>
  <si>
    <t>Terénna sociálna práca</t>
  </si>
  <si>
    <t>príspevky na sporenie deťom v DD</t>
  </si>
  <si>
    <t>10.4.0</t>
  </si>
  <si>
    <t>Rodina a deti</t>
  </si>
  <si>
    <t>PROGRAM 8: ROZVOJ MESTA</t>
  </si>
  <si>
    <t>ROZVOJ MESTA</t>
  </si>
  <si>
    <t>Strategické plánovanie</t>
  </si>
  <si>
    <t>Implementačné projekty</t>
  </si>
  <si>
    <t>04.4.3</t>
  </si>
  <si>
    <t>Výstavba</t>
  </si>
  <si>
    <t>Územné plánovanie a architektonicko-urbanistické zámery a štúdie</t>
  </si>
  <si>
    <t>Príprava implementácie rozvojových projektov</t>
  </si>
  <si>
    <t>Turistické informačné centrum</t>
  </si>
  <si>
    <t>Verejné obstarávanie</t>
  </si>
  <si>
    <t>PROGRAM 9: KULTÚRA A ŠPORT</t>
  </si>
  <si>
    <t>KULTÚRA A ŠPORT</t>
  </si>
  <si>
    <t>Podpora kultúrnych podujatí</t>
  </si>
  <si>
    <t>08.6.0</t>
  </si>
  <si>
    <t>Rekreácia, kultúra a náboženstvo inde neklasifikované</t>
  </si>
  <si>
    <t>Prevádzka kultúrneho domu</t>
  </si>
  <si>
    <t>Organizácia kultúrnych aktivít</t>
  </si>
  <si>
    <t>Dobšinské noviny</t>
  </si>
  <si>
    <t>Podpora športových podujatí</t>
  </si>
  <si>
    <t>Súťaže organizované komisiou MsZ</t>
  </si>
  <si>
    <t>08.1.0</t>
  </si>
  <si>
    <t>Rekreačné a športové služby</t>
  </si>
  <si>
    <t>Preteky automobilov do vrchu Dobšinský kopec</t>
  </si>
  <si>
    <t>Amatérska rallye</t>
  </si>
  <si>
    <t>Olympiáda žiakov</t>
  </si>
  <si>
    <t>Športová infraštruktúra</t>
  </si>
  <si>
    <t>Športový štadiión</t>
  </si>
  <si>
    <t>Viacúčelové ihrisko na sídlisku Rozkvet</t>
  </si>
  <si>
    <t>Viacúčelové ihrisko na ZŠ</t>
  </si>
  <si>
    <t>Náučný chodník - lesopark</t>
  </si>
  <si>
    <t>Dotácie na šport</t>
  </si>
  <si>
    <t>Rozpočet - sumarizácia</t>
  </si>
  <si>
    <t>Rozpočet rok 2008</t>
  </si>
  <si>
    <t>Rozpočet rok 2009</t>
  </si>
  <si>
    <t>Index 09/08</t>
  </si>
  <si>
    <t>Bežné príjmy spolu</t>
  </si>
  <si>
    <t>Kapitálové príjmy spolu</t>
  </si>
  <si>
    <t>Finančné operácie spolu</t>
  </si>
  <si>
    <t>SPOLU</t>
  </si>
  <si>
    <t>Finančné operácie</t>
  </si>
  <si>
    <t>1</t>
  </si>
  <si>
    <t>Príjmy spolu:</t>
  </si>
  <si>
    <t>Výdavky spolu:</t>
  </si>
  <si>
    <t>Program 1: Plánovanie, manažment a kontrola</t>
  </si>
  <si>
    <t>Program 2: Bezpečnosť</t>
  </si>
  <si>
    <t>Program 3: Odpadové hospodárstvo</t>
  </si>
  <si>
    <t>Program 4: Komunikácie</t>
  </si>
  <si>
    <t>Program 5: Vzdelávanie</t>
  </si>
  <si>
    <t>Program 6: Prostredie pre život</t>
  </si>
  <si>
    <t>Program 7: Sociálne služby</t>
  </si>
  <si>
    <t>Program 8: Rozvoj mesta</t>
  </si>
  <si>
    <t>Program 9: Kultúra a šport</t>
  </si>
  <si>
    <t>Výsledok hospodárenia:</t>
  </si>
  <si>
    <t>Rozpočet 2009</t>
  </si>
  <si>
    <t>Rozpočet 2010</t>
  </si>
  <si>
    <t>Rozpočet 2011</t>
  </si>
  <si>
    <t>Rozpočet rok 2010</t>
  </si>
  <si>
    <t>Rozpočet rok 2011</t>
  </si>
  <si>
    <t>2</t>
  </si>
  <si>
    <t xml:space="preserve">                                                                 </t>
  </si>
  <si>
    <t>Finančné operácie výdavkové</t>
  </si>
  <si>
    <t>Celkový výsledok hospodárenia</t>
  </si>
  <si>
    <t>PROGRAMOVÝ ROZPOČET NA ROK 2009</t>
  </si>
  <si>
    <t>M E S T O    D O B Š I N Á</t>
  </si>
  <si>
    <t>Finančné hodnoty v rozpočte sú uvádzané v mene EUR</t>
  </si>
</sst>
</file>

<file path=xl/styles.xml><?xml version="1.0" encoding="utf-8"?>
<styleSheet xmlns="http://schemas.openxmlformats.org/spreadsheetml/2006/main">
  <numFmts count="12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\(&quot;$&quot;#,##0_);\(&quot;$&quot;#,##0\)"/>
    <numFmt numFmtId="165" formatCode="\(&quot;$&quot;#,##0_);[Red]\(&quot;$&quot;#,##0\)"/>
    <numFmt numFmtId="166" formatCode="\(&quot;$&quot;#,##0.00_);\(&quot;$&quot;#,##0.00\)"/>
    <numFmt numFmtId="167" formatCode="\(&quot;$&quot;#,##0.00_);[Red]\(&quot;$&quot;#,##0.00\)"/>
  </numFmts>
  <fonts count="10">
    <font>
      <sz val="10"/>
      <name val="Arial"/>
      <family val="0"/>
    </font>
    <font>
      <b/>
      <sz val="10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b/>
      <sz val="11"/>
      <name val="Arial"/>
      <family val="0"/>
    </font>
    <font>
      <i/>
      <sz val="9"/>
      <name val="Arial"/>
      <family val="0"/>
    </font>
    <font>
      <b/>
      <sz val="18"/>
      <name val="Arial"/>
      <family val="2"/>
    </font>
    <font>
      <b/>
      <sz val="26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</fills>
  <borders count="45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6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2" borderId="0" xfId="0" applyFill="1" applyBorder="1" applyAlignment="1">
      <alignment/>
    </xf>
    <xf numFmtId="0" fontId="0" fillId="0" borderId="0" xfId="0" applyBorder="1" applyAlignment="1">
      <alignment/>
    </xf>
    <xf numFmtId="0" fontId="0" fillId="2" borderId="1" xfId="0" applyFill="1" applyBorder="1" applyAlignment="1">
      <alignment/>
    </xf>
    <xf numFmtId="0" fontId="0" fillId="0" borderId="2" xfId="0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/>
    </xf>
    <xf numFmtId="0" fontId="0" fillId="0" borderId="3" xfId="0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/>
    </xf>
    <xf numFmtId="0" fontId="1" fillId="3" borderId="2" xfId="0" applyFont="1" applyFill="1" applyBorder="1" applyAlignment="1">
      <alignment/>
    </xf>
    <xf numFmtId="0" fontId="1" fillId="3" borderId="4" xfId="0" applyFont="1" applyFill="1" applyBorder="1" applyAlignment="1">
      <alignment/>
    </xf>
    <xf numFmtId="0" fontId="1" fillId="3" borderId="5" xfId="0" applyFont="1" applyFill="1" applyBorder="1" applyAlignment="1">
      <alignment/>
    </xf>
    <xf numFmtId="0" fontId="1" fillId="3" borderId="6" xfId="0" applyFont="1" applyFill="1" applyBorder="1" applyAlignment="1">
      <alignment/>
    </xf>
    <xf numFmtId="0" fontId="1" fillId="3" borderId="7" xfId="0" applyFont="1" applyFill="1" applyBorder="1" applyAlignment="1">
      <alignment/>
    </xf>
    <xf numFmtId="0" fontId="4" fillId="4" borderId="2" xfId="0" applyFont="1" applyFill="1" applyBorder="1" applyAlignment="1">
      <alignment horizontal="center"/>
    </xf>
    <xf numFmtId="0" fontId="4" fillId="4" borderId="2" xfId="0" applyFont="1" applyFill="1" applyBorder="1" applyAlignment="1">
      <alignment/>
    </xf>
    <xf numFmtId="0" fontId="1" fillId="2" borderId="3" xfId="0" applyFont="1" applyFill="1" applyBorder="1" applyAlignment="1">
      <alignment/>
    </xf>
    <xf numFmtId="0" fontId="1" fillId="2" borderId="4" xfId="0" applyFont="1" applyFill="1" applyBorder="1" applyAlignment="1">
      <alignment/>
    </xf>
    <xf numFmtId="0" fontId="1" fillId="2" borderId="5" xfId="0" applyFont="1" applyFill="1" applyBorder="1" applyAlignment="1">
      <alignment/>
    </xf>
    <xf numFmtId="0" fontId="1" fillId="2" borderId="6" xfId="0" applyFont="1" applyFill="1" applyBorder="1" applyAlignment="1">
      <alignment/>
    </xf>
    <xf numFmtId="0" fontId="1" fillId="2" borderId="7" xfId="0" applyFont="1" applyFill="1" applyBorder="1" applyAlignment="1">
      <alignment/>
    </xf>
    <xf numFmtId="0" fontId="4" fillId="4" borderId="3" xfId="0" applyFont="1" applyFill="1" applyBorder="1" applyAlignment="1">
      <alignment/>
    </xf>
    <xf numFmtId="0" fontId="4" fillId="4" borderId="4" xfId="0" applyFont="1" applyFill="1" applyBorder="1" applyAlignment="1">
      <alignment/>
    </xf>
    <xf numFmtId="0" fontId="4" fillId="4" borderId="5" xfId="0" applyFont="1" applyFill="1" applyBorder="1" applyAlignment="1">
      <alignment/>
    </xf>
    <xf numFmtId="0" fontId="4" fillId="4" borderId="6" xfId="0" applyFont="1" applyFill="1" applyBorder="1" applyAlignment="1">
      <alignment/>
    </xf>
    <xf numFmtId="0" fontId="4" fillId="4" borderId="7" xfId="0" applyFont="1" applyFill="1" applyBorder="1" applyAlignment="1">
      <alignment/>
    </xf>
    <xf numFmtId="0" fontId="5" fillId="5" borderId="2" xfId="0" applyFont="1" applyFill="1" applyBorder="1" applyAlignment="1">
      <alignment horizontal="center"/>
    </xf>
    <xf numFmtId="0" fontId="5" fillId="5" borderId="2" xfId="0" applyFont="1" applyFill="1" applyBorder="1" applyAlignment="1">
      <alignment/>
    </xf>
    <xf numFmtId="0" fontId="5" fillId="5" borderId="3" xfId="0" applyFont="1" applyFill="1" applyBorder="1" applyAlignment="1">
      <alignment/>
    </xf>
    <xf numFmtId="0" fontId="5" fillId="5" borderId="4" xfId="0" applyFont="1" applyFill="1" applyBorder="1" applyAlignment="1">
      <alignment/>
    </xf>
    <xf numFmtId="0" fontId="5" fillId="5" borderId="5" xfId="0" applyFont="1" applyFill="1" applyBorder="1" applyAlignment="1">
      <alignment/>
    </xf>
    <xf numFmtId="0" fontId="5" fillId="5" borderId="6" xfId="0" applyFont="1" applyFill="1" applyBorder="1" applyAlignment="1">
      <alignment/>
    </xf>
    <xf numFmtId="0" fontId="5" fillId="5" borderId="7" xfId="0" applyFont="1" applyFill="1" applyBorder="1" applyAlignment="1">
      <alignment/>
    </xf>
    <xf numFmtId="0" fontId="0" fillId="0" borderId="8" xfId="0" applyBorder="1" applyAlignment="1">
      <alignment/>
    </xf>
    <xf numFmtId="0" fontId="4" fillId="4" borderId="9" xfId="0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/>
    </xf>
    <xf numFmtId="0" fontId="1" fillId="2" borderId="10" xfId="0" applyFont="1" applyFill="1" applyBorder="1" applyAlignment="1">
      <alignment/>
    </xf>
    <xf numFmtId="0" fontId="1" fillId="2" borderId="10" xfId="0" applyFont="1" applyFill="1" applyBorder="1" applyAlignment="1">
      <alignment horizontal="right"/>
    </xf>
    <xf numFmtId="0" fontId="1" fillId="2" borderId="8" xfId="0" applyFont="1" applyFill="1" applyBorder="1" applyAlignment="1">
      <alignment horizontal="right"/>
    </xf>
    <xf numFmtId="0" fontId="1" fillId="2" borderId="11" xfId="0" applyFont="1" applyFill="1" applyBorder="1" applyAlignment="1">
      <alignment horizontal="right"/>
    </xf>
    <xf numFmtId="0" fontId="3" fillId="2" borderId="1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right"/>
    </xf>
    <xf numFmtId="0" fontId="1" fillId="2" borderId="4" xfId="0" applyFont="1" applyFill="1" applyBorder="1" applyAlignment="1">
      <alignment horizontal="right"/>
    </xf>
    <xf numFmtId="0" fontId="1" fillId="2" borderId="13" xfId="0" applyFont="1" applyFill="1" applyBorder="1" applyAlignment="1">
      <alignment horizontal="right"/>
    </xf>
    <xf numFmtId="0" fontId="3" fillId="0" borderId="12" xfId="0" applyFont="1" applyBorder="1" applyAlignment="1">
      <alignment horizontal="center"/>
    </xf>
    <xf numFmtId="0" fontId="7" fillId="0" borderId="4" xfId="0" applyFont="1" applyBorder="1" applyAlignment="1">
      <alignment/>
    </xf>
    <xf numFmtId="0" fontId="1" fillId="0" borderId="2" xfId="0" applyFont="1" applyBorder="1" applyAlignment="1">
      <alignment horizontal="right"/>
    </xf>
    <xf numFmtId="0" fontId="1" fillId="0" borderId="4" xfId="0" applyFont="1" applyBorder="1" applyAlignment="1">
      <alignment horizontal="right"/>
    </xf>
    <xf numFmtId="0" fontId="0" fillId="0" borderId="2" xfId="0" applyBorder="1" applyAlignment="1">
      <alignment horizontal="right"/>
    </xf>
    <xf numFmtId="0" fontId="0" fillId="0" borderId="4" xfId="0" applyBorder="1" applyAlignment="1">
      <alignment horizontal="right"/>
    </xf>
    <xf numFmtId="0" fontId="3" fillId="2" borderId="14" xfId="0" applyFont="1" applyFill="1" applyBorder="1" applyAlignment="1">
      <alignment horizontal="center"/>
    </xf>
    <xf numFmtId="0" fontId="1" fillId="2" borderId="15" xfId="0" applyFont="1" applyFill="1" applyBorder="1" applyAlignment="1">
      <alignment/>
    </xf>
    <xf numFmtId="0" fontId="1" fillId="2" borderId="15" xfId="0" applyFont="1" applyFill="1" applyBorder="1" applyAlignment="1">
      <alignment horizontal="right"/>
    </xf>
    <xf numFmtId="0" fontId="1" fillId="2" borderId="16" xfId="0" applyFont="1" applyFill="1" applyBorder="1" applyAlignment="1">
      <alignment horizontal="right"/>
    </xf>
    <xf numFmtId="0" fontId="1" fillId="2" borderId="17" xfId="0" applyFont="1" applyFill="1" applyBorder="1" applyAlignment="1">
      <alignment horizontal="right"/>
    </xf>
    <xf numFmtId="0" fontId="4" fillId="2" borderId="1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1" fillId="3" borderId="13" xfId="0" applyFont="1" applyFill="1" applyBorder="1" applyAlignment="1">
      <alignment/>
    </xf>
    <xf numFmtId="0" fontId="1" fillId="2" borderId="13" xfId="0" applyFont="1" applyFill="1" applyBorder="1" applyAlignment="1">
      <alignment/>
    </xf>
    <xf numFmtId="0" fontId="5" fillId="5" borderId="13" xfId="0" applyFont="1" applyFill="1" applyBorder="1" applyAlignment="1">
      <alignment/>
    </xf>
    <xf numFmtId="0" fontId="1" fillId="2" borderId="9" xfId="0" applyFont="1" applyFill="1" applyBorder="1" applyAlignment="1">
      <alignment horizontal="right"/>
    </xf>
    <xf numFmtId="0" fontId="1" fillId="2" borderId="18" xfId="0" applyFont="1" applyFill="1" applyBorder="1" applyAlignment="1">
      <alignment horizontal="right"/>
    </xf>
    <xf numFmtId="0" fontId="1" fillId="2" borderId="12" xfId="0" applyFont="1" applyFill="1" applyBorder="1" applyAlignment="1">
      <alignment horizontal="right"/>
    </xf>
    <xf numFmtId="0" fontId="1" fillId="2" borderId="19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right"/>
    </xf>
    <xf numFmtId="0" fontId="7" fillId="0" borderId="12" xfId="0" applyFont="1" applyBorder="1" applyAlignment="1">
      <alignment/>
    </xf>
    <xf numFmtId="0" fontId="1" fillId="0" borderId="13" xfId="0" applyFont="1" applyBorder="1" applyAlignment="1">
      <alignment horizontal="right"/>
    </xf>
    <xf numFmtId="0" fontId="1" fillId="2" borderId="9" xfId="0" applyFont="1" applyFill="1" applyBorder="1" applyAlignment="1">
      <alignment/>
    </xf>
    <xf numFmtId="0" fontId="0" fillId="0" borderId="2" xfId="0" applyBorder="1" applyAlignment="1">
      <alignment/>
    </xf>
    <xf numFmtId="0" fontId="7" fillId="0" borderId="2" xfId="0" applyFont="1" applyFill="1" applyBorder="1" applyAlignment="1">
      <alignment/>
    </xf>
    <xf numFmtId="0" fontId="1" fillId="0" borderId="2" xfId="0" applyFont="1" applyFill="1" applyBorder="1" applyAlignment="1">
      <alignment horizontal="right"/>
    </xf>
    <xf numFmtId="0" fontId="0" fillId="6" borderId="20" xfId="0" applyFill="1" applyBorder="1" applyAlignment="1">
      <alignment/>
    </xf>
    <xf numFmtId="0" fontId="7" fillId="6" borderId="21" xfId="0" applyFont="1" applyFill="1" applyBorder="1" applyAlignment="1">
      <alignment/>
    </xf>
    <xf numFmtId="0" fontId="1" fillId="6" borderId="21" xfId="0" applyFont="1" applyFill="1" applyBorder="1" applyAlignment="1">
      <alignment horizontal="right"/>
    </xf>
    <xf numFmtId="0" fontId="1" fillId="6" borderId="17" xfId="0" applyFont="1" applyFill="1" applyBorder="1" applyAlignment="1">
      <alignment horizontal="right"/>
    </xf>
    <xf numFmtId="0" fontId="1" fillId="0" borderId="0" xfId="0" applyFont="1" applyBorder="1" applyAlignment="1">
      <alignment/>
    </xf>
    <xf numFmtId="0" fontId="0" fillId="2" borderId="22" xfId="0" applyFill="1" applyBorder="1" applyAlignment="1">
      <alignment horizontal="center"/>
    </xf>
    <xf numFmtId="0" fontId="0" fillId="2" borderId="23" xfId="0" applyFill="1" applyBorder="1" applyAlignment="1">
      <alignment horizontal="center"/>
    </xf>
    <xf numFmtId="0" fontId="0" fillId="2" borderId="24" xfId="0" applyFill="1" applyBorder="1" applyAlignment="1">
      <alignment/>
    </xf>
    <xf numFmtId="0" fontId="0" fillId="2" borderId="25" xfId="0" applyFill="1" applyBorder="1" applyAlignment="1">
      <alignment/>
    </xf>
    <xf numFmtId="0" fontId="0" fillId="2" borderId="26" xfId="0" applyFill="1" applyBorder="1" applyAlignment="1">
      <alignment/>
    </xf>
    <xf numFmtId="0" fontId="2" fillId="2" borderId="27" xfId="0" applyFont="1" applyFill="1" applyBorder="1" applyAlignment="1">
      <alignment horizontal="center"/>
    </xf>
    <xf numFmtId="0" fontId="2" fillId="2" borderId="28" xfId="0" applyFont="1" applyFill="1" applyBorder="1" applyAlignment="1">
      <alignment horizontal="center"/>
    </xf>
    <xf numFmtId="0" fontId="2" fillId="2" borderId="29" xfId="0" applyFont="1" applyFill="1" applyBorder="1" applyAlignment="1">
      <alignment horizontal="center"/>
    </xf>
    <xf numFmtId="0" fontId="4" fillId="2" borderId="22" xfId="0" applyFont="1" applyFill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center" wrapText="1"/>
    </xf>
    <xf numFmtId="0" fontId="3" fillId="2" borderId="30" xfId="0" applyFont="1" applyFill="1" applyBorder="1" applyAlignment="1">
      <alignment horizontal="center" vertical="center" wrapText="1"/>
    </xf>
    <xf numFmtId="0" fontId="3" fillId="2" borderId="31" xfId="0" applyFont="1" applyFill="1" applyBorder="1" applyAlignment="1">
      <alignment horizontal="center" vertical="center" wrapText="1"/>
    </xf>
    <xf numFmtId="0" fontId="3" fillId="2" borderId="32" xfId="0" applyFont="1" applyFill="1" applyBorder="1" applyAlignment="1">
      <alignment horizontal="center" vertical="center" wrapText="1"/>
    </xf>
    <xf numFmtId="0" fontId="3" fillId="2" borderId="25" xfId="0" applyFont="1" applyFill="1" applyBorder="1" applyAlignment="1">
      <alignment horizontal="center" vertical="center" wrapText="1"/>
    </xf>
    <xf numFmtId="0" fontId="3" fillId="2" borderId="33" xfId="0" applyFont="1" applyFill="1" applyBorder="1" applyAlignment="1">
      <alignment horizontal="center" vertical="center" wrapText="1"/>
    </xf>
    <xf numFmtId="0" fontId="3" fillId="2" borderId="34" xfId="0" applyFont="1" applyFill="1" applyBorder="1" applyAlignment="1">
      <alignment horizontal="center" vertical="center" wrapText="1"/>
    </xf>
    <xf numFmtId="0" fontId="3" fillId="2" borderId="26" xfId="0" applyFont="1" applyFill="1" applyBorder="1" applyAlignment="1">
      <alignment horizontal="center" vertical="center"/>
    </xf>
    <xf numFmtId="0" fontId="3" fillId="2" borderId="35" xfId="0" applyFont="1" applyFill="1" applyBorder="1" applyAlignment="1">
      <alignment horizontal="center" vertical="center"/>
    </xf>
    <xf numFmtId="0" fontId="3" fillId="2" borderId="36" xfId="0" applyFont="1" applyFill="1" applyBorder="1" applyAlignment="1">
      <alignment horizontal="center" vertical="center"/>
    </xf>
    <xf numFmtId="0" fontId="3" fillId="2" borderId="37" xfId="0" applyFont="1" applyFill="1" applyBorder="1" applyAlignment="1">
      <alignment horizontal="center"/>
    </xf>
    <xf numFmtId="0" fontId="3" fillId="2" borderId="34" xfId="0" applyFont="1" applyFill="1" applyBorder="1" applyAlignment="1">
      <alignment horizontal="center"/>
    </xf>
    <xf numFmtId="0" fontId="3" fillId="2" borderId="32" xfId="0" applyFont="1" applyFill="1" applyBorder="1" applyAlignment="1">
      <alignment horizontal="center"/>
    </xf>
    <xf numFmtId="0" fontId="3" fillId="2" borderId="38" xfId="0" applyFont="1" applyFill="1" applyBorder="1" applyAlignment="1">
      <alignment horizontal="center" vertical="center"/>
    </xf>
    <xf numFmtId="0" fontId="3" fillId="2" borderId="39" xfId="0" applyFont="1" applyFill="1" applyBorder="1" applyAlignment="1">
      <alignment horizontal="center" vertical="center"/>
    </xf>
    <xf numFmtId="0" fontId="3" fillId="2" borderId="31" xfId="0" applyFont="1" applyFill="1" applyBorder="1" applyAlignment="1">
      <alignment horizontal="center" vertical="center"/>
    </xf>
    <xf numFmtId="0" fontId="3" fillId="2" borderId="32" xfId="0" applyFont="1" applyFill="1" applyBorder="1" applyAlignment="1">
      <alignment horizontal="center" vertical="center"/>
    </xf>
    <xf numFmtId="0" fontId="3" fillId="2" borderId="40" xfId="0" applyFont="1" applyFill="1" applyBorder="1" applyAlignment="1">
      <alignment horizontal="center" vertical="center"/>
    </xf>
    <xf numFmtId="0" fontId="3" fillId="2" borderId="4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wrapText="1"/>
    </xf>
    <xf numFmtId="0" fontId="1" fillId="3" borderId="4" xfId="0" applyFont="1" applyFill="1" applyBorder="1" applyAlignment="1">
      <alignment wrapText="1"/>
    </xf>
    <xf numFmtId="0" fontId="3" fillId="2" borderId="42" xfId="0" applyFont="1" applyFill="1" applyBorder="1" applyAlignment="1">
      <alignment horizontal="center" vertical="center"/>
    </xf>
    <xf numFmtId="0" fontId="3" fillId="2" borderId="43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wrapText="1"/>
    </xf>
    <xf numFmtId="0" fontId="1" fillId="2" borderId="4" xfId="0" applyFont="1" applyFill="1" applyBorder="1" applyAlignment="1">
      <alignment wrapText="1"/>
    </xf>
    <xf numFmtId="0" fontId="4" fillId="4" borderId="2" xfId="0" applyFont="1" applyFill="1" applyBorder="1" applyAlignment="1">
      <alignment wrapText="1"/>
    </xf>
    <xf numFmtId="0" fontId="4" fillId="4" borderId="4" xfId="0" applyFont="1" applyFill="1" applyBorder="1" applyAlignment="1">
      <alignment wrapText="1"/>
    </xf>
    <xf numFmtId="0" fontId="5" fillId="5" borderId="2" xfId="0" applyFont="1" applyFill="1" applyBorder="1" applyAlignment="1">
      <alignment wrapText="1"/>
    </xf>
    <xf numFmtId="0" fontId="5" fillId="5" borderId="4" xfId="0" applyFont="1" applyFill="1" applyBorder="1" applyAlignment="1">
      <alignment wrapText="1"/>
    </xf>
    <xf numFmtId="0" fontId="9" fillId="7" borderId="0" xfId="0" applyFont="1" applyFill="1" applyAlignment="1">
      <alignment horizontal="center"/>
    </xf>
    <xf numFmtId="0" fontId="8" fillId="7" borderId="0" xfId="0" applyFont="1" applyFill="1" applyAlignment="1">
      <alignment horizontal="center"/>
    </xf>
    <xf numFmtId="0" fontId="6" fillId="4" borderId="44" xfId="0" applyFont="1" applyFill="1" applyBorder="1" applyAlignment="1">
      <alignment horizontal="left" vertical="top"/>
    </xf>
    <xf numFmtId="0" fontId="6" fillId="4" borderId="9" xfId="0" applyFont="1" applyFill="1" applyBorder="1" applyAlignment="1">
      <alignment horizontal="left" vertical="top"/>
    </xf>
    <xf numFmtId="0" fontId="5" fillId="4" borderId="44" xfId="0" applyFont="1" applyFill="1" applyBorder="1" applyAlignment="1">
      <alignment horizontal="center" vertical="center"/>
    </xf>
    <xf numFmtId="0" fontId="5" fillId="4" borderId="9" xfId="0" applyFont="1" applyFill="1" applyBorder="1" applyAlignment="1">
      <alignment horizontal="center" vertical="center"/>
    </xf>
    <xf numFmtId="0" fontId="5" fillId="2" borderId="44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6" fillId="4" borderId="44" xfId="0" applyFont="1" applyFill="1" applyBorder="1" applyAlignment="1">
      <alignment horizontal="left" vertical="center"/>
    </xf>
    <xf numFmtId="0" fontId="6" fillId="4" borderId="9" xfId="0" applyFont="1" applyFill="1" applyBorder="1" applyAlignment="1">
      <alignment horizontal="left" vertical="center"/>
    </xf>
    <xf numFmtId="0" fontId="5" fillId="4" borderId="44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9"/>
  <sheetViews>
    <sheetView tabSelected="1" zoomScale="88" zoomScaleNormal="88" workbookViewId="0" topLeftCell="A1">
      <selection activeCell="O3" sqref="O3"/>
    </sheetView>
  </sheetViews>
  <sheetFormatPr defaultColWidth="9.140625" defaultRowHeight="12.75"/>
  <cols>
    <col min="1" max="1" width="1.7109375" style="0" customWidth="1"/>
    <col min="2" max="3" width="3.140625" style="0" customWidth="1"/>
    <col min="4" max="4" width="8.7109375" style="0" customWidth="1"/>
    <col min="5" max="5" width="3.140625" style="0" customWidth="1"/>
    <col min="6" max="6" width="40.7109375" style="0" customWidth="1"/>
    <col min="7" max="22" width="7.7109375" style="0" customWidth="1"/>
    <col min="23" max="23" width="12.7109375" style="0" customWidth="1"/>
  </cols>
  <sheetData>
    <row r="1" spans="1:23" ht="33.75">
      <c r="A1" s="119" t="s">
        <v>215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19"/>
    </row>
    <row r="2" spans="1:23" ht="23.25">
      <c r="A2" s="120" t="s">
        <v>214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</row>
    <row r="3" ht="12.75" collapsed="1">
      <c r="A3" t="s">
        <v>211</v>
      </c>
    </row>
    <row r="4" ht="15.75">
      <c r="B4" s="1" t="s">
        <v>0</v>
      </c>
    </row>
    <row r="5" spans="2:23" ht="12.75">
      <c r="B5" s="3"/>
      <c r="C5" s="3"/>
      <c r="D5" s="3"/>
      <c r="E5" s="3"/>
      <c r="F5" s="3"/>
      <c r="G5" s="80" t="s">
        <v>216</v>
      </c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</row>
    <row r="6" spans="1:24" ht="12.75">
      <c r="A6" s="3"/>
      <c r="B6" s="81" t="s">
        <v>21</v>
      </c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2"/>
      <c r="X6" s="3"/>
    </row>
    <row r="7" spans="1:24" ht="15.75">
      <c r="A7" s="3"/>
      <c r="B7" s="83"/>
      <c r="C7" s="84"/>
      <c r="D7" s="84"/>
      <c r="E7" s="84"/>
      <c r="F7" s="85"/>
      <c r="G7" s="86" t="s">
        <v>1</v>
      </c>
      <c r="H7" s="87"/>
      <c r="I7" s="87"/>
      <c r="J7" s="87"/>
      <c r="K7" s="87"/>
      <c r="L7" s="88"/>
      <c r="M7" s="87" t="s">
        <v>2</v>
      </c>
      <c r="N7" s="87"/>
      <c r="O7" s="87"/>
      <c r="P7" s="87"/>
      <c r="Q7" s="87"/>
      <c r="R7" s="87"/>
      <c r="S7" s="87"/>
      <c r="T7" s="87"/>
      <c r="U7" s="87"/>
      <c r="V7" s="88"/>
      <c r="W7" s="89" t="s">
        <v>21</v>
      </c>
      <c r="X7" s="3"/>
    </row>
    <row r="8" spans="1:24" ht="12.75">
      <c r="A8" s="3"/>
      <c r="B8" s="4"/>
      <c r="C8" s="91"/>
      <c r="D8" s="94" t="s">
        <v>19</v>
      </c>
      <c r="E8" s="2"/>
      <c r="F8" s="97" t="s">
        <v>20</v>
      </c>
      <c r="G8" s="100" t="s">
        <v>3</v>
      </c>
      <c r="H8" s="101"/>
      <c r="I8" s="101"/>
      <c r="J8" s="101"/>
      <c r="K8" s="101"/>
      <c r="L8" s="101"/>
      <c r="M8" s="101"/>
      <c r="N8" s="101"/>
      <c r="O8" s="101"/>
      <c r="P8" s="101"/>
      <c r="Q8" s="101"/>
      <c r="R8" s="101"/>
      <c r="S8" s="101"/>
      <c r="T8" s="101"/>
      <c r="U8" s="101"/>
      <c r="V8" s="102"/>
      <c r="W8" s="89"/>
      <c r="X8" s="3"/>
    </row>
    <row r="9" spans="1:24" ht="12.75">
      <c r="A9" s="3"/>
      <c r="B9" s="4"/>
      <c r="C9" s="92"/>
      <c r="D9" s="95"/>
      <c r="E9" s="2"/>
      <c r="F9" s="98"/>
      <c r="G9" s="103" t="s">
        <v>4</v>
      </c>
      <c r="H9" s="105" t="s">
        <v>5</v>
      </c>
      <c r="I9" s="105" t="s">
        <v>6</v>
      </c>
      <c r="J9" s="105" t="s">
        <v>7</v>
      </c>
      <c r="K9" s="105" t="s">
        <v>8</v>
      </c>
      <c r="L9" s="111" t="s">
        <v>18</v>
      </c>
      <c r="M9" s="103" t="s">
        <v>9</v>
      </c>
      <c r="N9" s="105" t="s">
        <v>10</v>
      </c>
      <c r="O9" s="105" t="s">
        <v>11</v>
      </c>
      <c r="P9" s="105" t="s">
        <v>12</v>
      </c>
      <c r="Q9" s="105" t="s">
        <v>13</v>
      </c>
      <c r="R9" s="105" t="s">
        <v>14</v>
      </c>
      <c r="S9" s="105" t="s">
        <v>15</v>
      </c>
      <c r="T9" s="105" t="s">
        <v>16</v>
      </c>
      <c r="U9" s="105" t="s">
        <v>17</v>
      </c>
      <c r="V9" s="107" t="s">
        <v>18</v>
      </c>
      <c r="W9" s="89"/>
      <c r="X9" s="3"/>
    </row>
    <row r="10" spans="1:24" ht="12.75">
      <c r="A10" s="3"/>
      <c r="B10" s="4"/>
      <c r="C10" s="93"/>
      <c r="D10" s="96"/>
      <c r="E10" s="2"/>
      <c r="F10" s="99"/>
      <c r="G10" s="104"/>
      <c r="H10" s="106"/>
      <c r="I10" s="106"/>
      <c r="J10" s="106"/>
      <c r="K10" s="106"/>
      <c r="L10" s="112"/>
      <c r="M10" s="104"/>
      <c r="N10" s="106"/>
      <c r="O10" s="106"/>
      <c r="P10" s="106"/>
      <c r="Q10" s="106"/>
      <c r="R10" s="106"/>
      <c r="S10" s="106"/>
      <c r="T10" s="106"/>
      <c r="U10" s="106"/>
      <c r="V10" s="108"/>
      <c r="W10" s="90"/>
      <c r="X10" s="3"/>
    </row>
    <row r="11" spans="1:24" ht="12.75">
      <c r="A11" s="3"/>
      <c r="B11" s="8">
        <v>1</v>
      </c>
      <c r="C11" s="9">
        <v>1</v>
      </c>
      <c r="D11" s="109" t="s">
        <v>22</v>
      </c>
      <c r="E11" s="109"/>
      <c r="F11" s="110"/>
      <c r="G11" s="10">
        <v>273053</v>
      </c>
      <c r="H11" s="11">
        <v>98784</v>
      </c>
      <c r="I11" s="11">
        <v>228973</v>
      </c>
      <c r="J11" s="11">
        <v>11153</v>
      </c>
      <c r="K11" s="12">
        <v>11950</v>
      </c>
      <c r="L11" s="13">
        <f aca="true" t="shared" si="0" ref="L11:L48">SUM(G11:K11)</f>
        <v>623913</v>
      </c>
      <c r="M11" s="14">
        <v>13278</v>
      </c>
      <c r="N11" s="11">
        <v>19916</v>
      </c>
      <c r="O11" s="11"/>
      <c r="P11" s="11"/>
      <c r="Q11" s="11"/>
      <c r="R11" s="11"/>
      <c r="S11" s="11"/>
      <c r="T11" s="11"/>
      <c r="U11" s="12"/>
      <c r="V11" s="13">
        <f aca="true" t="shared" si="1" ref="V11:V48">SUM(M11:U11)</f>
        <v>33194</v>
      </c>
      <c r="W11" s="15">
        <f aca="true" t="shared" si="2" ref="W11:W48">L11+V11</f>
        <v>657107</v>
      </c>
      <c r="X11" s="3"/>
    </row>
    <row r="12" spans="1:24" ht="12.75">
      <c r="A12" s="3"/>
      <c r="B12" s="8">
        <v>2</v>
      </c>
      <c r="C12" s="6">
        <v>1</v>
      </c>
      <c r="D12" s="113" t="s">
        <v>23</v>
      </c>
      <c r="E12" s="113"/>
      <c r="F12" s="114"/>
      <c r="G12" s="18"/>
      <c r="H12" s="7"/>
      <c r="I12" s="7">
        <v>7469</v>
      </c>
      <c r="J12" s="7">
        <v>4149</v>
      </c>
      <c r="K12" s="19"/>
      <c r="L12" s="20">
        <f t="shared" si="0"/>
        <v>11618</v>
      </c>
      <c r="M12" s="21"/>
      <c r="N12" s="7"/>
      <c r="O12" s="7"/>
      <c r="P12" s="7"/>
      <c r="Q12" s="7"/>
      <c r="R12" s="7"/>
      <c r="S12" s="7"/>
      <c r="T12" s="7"/>
      <c r="U12" s="19"/>
      <c r="V12" s="20">
        <f t="shared" si="1"/>
        <v>0</v>
      </c>
      <c r="W12" s="22">
        <f t="shared" si="2"/>
        <v>11618</v>
      </c>
      <c r="X12" s="3"/>
    </row>
    <row r="13" spans="1:24" ht="12.75">
      <c r="A13" s="3"/>
      <c r="B13" s="8">
        <v>3</v>
      </c>
      <c r="C13" s="5"/>
      <c r="D13" s="16" t="s">
        <v>24</v>
      </c>
      <c r="E13" s="115" t="s">
        <v>25</v>
      </c>
      <c r="F13" s="116"/>
      <c r="G13" s="23"/>
      <c r="H13" s="17"/>
      <c r="I13" s="17">
        <v>5411</v>
      </c>
      <c r="J13" s="17"/>
      <c r="K13" s="24"/>
      <c r="L13" s="25">
        <f t="shared" si="0"/>
        <v>5411</v>
      </c>
      <c r="M13" s="26"/>
      <c r="N13" s="17"/>
      <c r="O13" s="17"/>
      <c r="P13" s="17"/>
      <c r="Q13" s="17"/>
      <c r="R13" s="17"/>
      <c r="S13" s="17"/>
      <c r="T13" s="17"/>
      <c r="U13" s="24"/>
      <c r="V13" s="25">
        <f t="shared" si="1"/>
        <v>0</v>
      </c>
      <c r="W13" s="27">
        <f t="shared" si="2"/>
        <v>5411</v>
      </c>
      <c r="X13" s="3"/>
    </row>
    <row r="14" spans="1:24" ht="12.75">
      <c r="A14" s="3"/>
      <c r="B14" s="8">
        <v>4</v>
      </c>
      <c r="C14" s="5"/>
      <c r="D14" s="16" t="s">
        <v>26</v>
      </c>
      <c r="E14" s="115" t="s">
        <v>27</v>
      </c>
      <c r="F14" s="116"/>
      <c r="G14" s="23"/>
      <c r="H14" s="17"/>
      <c r="I14" s="17">
        <v>2058</v>
      </c>
      <c r="J14" s="17"/>
      <c r="K14" s="24"/>
      <c r="L14" s="25">
        <f t="shared" si="0"/>
        <v>2058</v>
      </c>
      <c r="M14" s="26"/>
      <c r="N14" s="17"/>
      <c r="O14" s="17"/>
      <c r="P14" s="17"/>
      <c r="Q14" s="17"/>
      <c r="R14" s="17"/>
      <c r="S14" s="17"/>
      <c r="T14" s="17"/>
      <c r="U14" s="24"/>
      <c r="V14" s="25">
        <f t="shared" si="1"/>
        <v>0</v>
      </c>
      <c r="W14" s="27">
        <f t="shared" si="2"/>
        <v>2058</v>
      </c>
      <c r="X14" s="3"/>
    </row>
    <row r="15" spans="1:24" ht="12.75">
      <c r="A15" s="3"/>
      <c r="B15" s="8">
        <v>5</v>
      </c>
      <c r="C15" s="5"/>
      <c r="D15" s="16" t="s">
        <v>28</v>
      </c>
      <c r="E15" s="115" t="s">
        <v>29</v>
      </c>
      <c r="F15" s="116"/>
      <c r="G15" s="23"/>
      <c r="H15" s="17"/>
      <c r="I15" s="17"/>
      <c r="J15" s="17">
        <v>4149</v>
      </c>
      <c r="K15" s="24"/>
      <c r="L15" s="25">
        <f t="shared" si="0"/>
        <v>4149</v>
      </c>
      <c r="M15" s="26"/>
      <c r="N15" s="17"/>
      <c r="O15" s="17"/>
      <c r="P15" s="17"/>
      <c r="Q15" s="17"/>
      <c r="R15" s="17"/>
      <c r="S15" s="17"/>
      <c r="T15" s="17"/>
      <c r="U15" s="24"/>
      <c r="V15" s="25">
        <f t="shared" si="1"/>
        <v>0</v>
      </c>
      <c r="W15" s="27">
        <f t="shared" si="2"/>
        <v>4149</v>
      </c>
      <c r="X15" s="3"/>
    </row>
    <row r="16" spans="1:24" ht="12.75">
      <c r="A16" s="3"/>
      <c r="B16" s="8">
        <v>6</v>
      </c>
      <c r="C16" s="6">
        <v>2</v>
      </c>
      <c r="D16" s="113" t="s">
        <v>30</v>
      </c>
      <c r="E16" s="113"/>
      <c r="F16" s="114"/>
      <c r="G16" s="18">
        <v>254099</v>
      </c>
      <c r="H16" s="7">
        <v>91747</v>
      </c>
      <c r="I16" s="7">
        <v>110900</v>
      </c>
      <c r="J16" s="7">
        <v>3884</v>
      </c>
      <c r="K16" s="19">
        <v>11950</v>
      </c>
      <c r="L16" s="20">
        <f t="shared" si="0"/>
        <v>472580</v>
      </c>
      <c r="M16" s="21"/>
      <c r="N16" s="7"/>
      <c r="O16" s="7"/>
      <c r="P16" s="7"/>
      <c r="Q16" s="7"/>
      <c r="R16" s="7"/>
      <c r="S16" s="7"/>
      <c r="T16" s="7"/>
      <c r="U16" s="19"/>
      <c r="V16" s="20">
        <f t="shared" si="1"/>
        <v>0</v>
      </c>
      <c r="W16" s="22">
        <f t="shared" si="2"/>
        <v>472580</v>
      </c>
      <c r="X16" s="3"/>
    </row>
    <row r="17" spans="1:24" ht="12.75">
      <c r="A17" s="3"/>
      <c r="B17" s="8">
        <v>7</v>
      </c>
      <c r="C17" s="5"/>
      <c r="D17" s="16" t="s">
        <v>24</v>
      </c>
      <c r="E17" s="115" t="s">
        <v>25</v>
      </c>
      <c r="F17" s="116"/>
      <c r="G17" s="23">
        <v>254099</v>
      </c>
      <c r="H17" s="17">
        <v>91747</v>
      </c>
      <c r="I17" s="17">
        <v>106120</v>
      </c>
      <c r="J17" s="17">
        <v>3884</v>
      </c>
      <c r="K17" s="24"/>
      <c r="L17" s="25">
        <f t="shared" si="0"/>
        <v>455850</v>
      </c>
      <c r="M17" s="26"/>
      <c r="N17" s="17"/>
      <c r="O17" s="17"/>
      <c r="P17" s="17"/>
      <c r="Q17" s="17"/>
      <c r="R17" s="17"/>
      <c r="S17" s="17"/>
      <c r="T17" s="17"/>
      <c r="U17" s="24"/>
      <c r="V17" s="25">
        <f t="shared" si="1"/>
        <v>0</v>
      </c>
      <c r="W17" s="27">
        <f t="shared" si="2"/>
        <v>455850</v>
      </c>
      <c r="X17" s="3"/>
    </row>
    <row r="18" spans="1:24" ht="12.75">
      <c r="A18" s="3"/>
      <c r="B18" s="8">
        <v>8</v>
      </c>
      <c r="C18" s="5"/>
      <c r="D18" s="16" t="s">
        <v>31</v>
      </c>
      <c r="E18" s="115" t="s">
        <v>32</v>
      </c>
      <c r="F18" s="116"/>
      <c r="G18" s="23"/>
      <c r="H18" s="17"/>
      <c r="I18" s="17">
        <v>1162</v>
      </c>
      <c r="J18" s="17"/>
      <c r="K18" s="24"/>
      <c r="L18" s="25">
        <f t="shared" si="0"/>
        <v>1162</v>
      </c>
      <c r="M18" s="26"/>
      <c r="N18" s="17"/>
      <c r="O18" s="17"/>
      <c r="P18" s="17"/>
      <c r="Q18" s="17"/>
      <c r="R18" s="17"/>
      <c r="S18" s="17"/>
      <c r="T18" s="17"/>
      <c r="U18" s="24"/>
      <c r="V18" s="25">
        <f t="shared" si="1"/>
        <v>0</v>
      </c>
      <c r="W18" s="27">
        <f t="shared" si="2"/>
        <v>1162</v>
      </c>
      <c r="X18" s="3"/>
    </row>
    <row r="19" spans="1:24" ht="12.75">
      <c r="A19" s="3"/>
      <c r="B19" s="8">
        <v>9</v>
      </c>
      <c r="C19" s="5"/>
      <c r="D19" s="16" t="s">
        <v>33</v>
      </c>
      <c r="E19" s="115" t="s">
        <v>34</v>
      </c>
      <c r="F19" s="116"/>
      <c r="G19" s="23"/>
      <c r="H19" s="17"/>
      <c r="I19" s="17"/>
      <c r="J19" s="17"/>
      <c r="K19" s="24">
        <v>11950</v>
      </c>
      <c r="L19" s="25">
        <f t="shared" si="0"/>
        <v>11950</v>
      </c>
      <c r="M19" s="26"/>
      <c r="N19" s="17"/>
      <c r="O19" s="17"/>
      <c r="P19" s="17"/>
      <c r="Q19" s="17"/>
      <c r="R19" s="17"/>
      <c r="S19" s="17"/>
      <c r="T19" s="17"/>
      <c r="U19" s="24"/>
      <c r="V19" s="25">
        <f t="shared" si="1"/>
        <v>0</v>
      </c>
      <c r="W19" s="27">
        <f t="shared" si="2"/>
        <v>11950</v>
      </c>
      <c r="X19" s="3"/>
    </row>
    <row r="20" spans="1:24" ht="12.75">
      <c r="A20" s="3"/>
      <c r="B20" s="8">
        <v>10</v>
      </c>
      <c r="C20" s="5"/>
      <c r="D20" s="16" t="s">
        <v>35</v>
      </c>
      <c r="E20" s="115" t="s">
        <v>36</v>
      </c>
      <c r="F20" s="116"/>
      <c r="G20" s="23"/>
      <c r="H20" s="17"/>
      <c r="I20" s="17">
        <v>3618</v>
      </c>
      <c r="J20" s="17"/>
      <c r="K20" s="24"/>
      <c r="L20" s="25">
        <f t="shared" si="0"/>
        <v>3618</v>
      </c>
      <c r="M20" s="26"/>
      <c r="N20" s="17"/>
      <c r="O20" s="17"/>
      <c r="P20" s="17"/>
      <c r="Q20" s="17"/>
      <c r="R20" s="17"/>
      <c r="S20" s="17"/>
      <c r="T20" s="17"/>
      <c r="U20" s="24"/>
      <c r="V20" s="25">
        <f t="shared" si="1"/>
        <v>0</v>
      </c>
      <c r="W20" s="27">
        <f t="shared" si="2"/>
        <v>3618</v>
      </c>
      <c r="X20" s="3"/>
    </row>
    <row r="21" spans="1:24" ht="12.75">
      <c r="A21" s="3"/>
      <c r="B21" s="8">
        <v>11</v>
      </c>
      <c r="C21" s="6">
        <v>3</v>
      </c>
      <c r="D21" s="113" t="s">
        <v>37</v>
      </c>
      <c r="E21" s="113"/>
      <c r="F21" s="114"/>
      <c r="G21" s="18"/>
      <c r="H21" s="7"/>
      <c r="I21" s="7"/>
      <c r="J21" s="7">
        <v>3054</v>
      </c>
      <c r="K21" s="19"/>
      <c r="L21" s="20">
        <f t="shared" si="0"/>
        <v>3054</v>
      </c>
      <c r="M21" s="21"/>
      <c r="N21" s="7"/>
      <c r="O21" s="7"/>
      <c r="P21" s="7"/>
      <c r="Q21" s="7"/>
      <c r="R21" s="7"/>
      <c r="S21" s="7"/>
      <c r="T21" s="7"/>
      <c r="U21" s="19"/>
      <c r="V21" s="20">
        <f t="shared" si="1"/>
        <v>0</v>
      </c>
      <c r="W21" s="22">
        <f t="shared" si="2"/>
        <v>3054</v>
      </c>
      <c r="X21" s="3"/>
    </row>
    <row r="22" spans="1:24" ht="12.75">
      <c r="A22" s="3"/>
      <c r="B22" s="8">
        <v>12</v>
      </c>
      <c r="C22" s="5"/>
      <c r="D22" s="16" t="s">
        <v>28</v>
      </c>
      <c r="E22" s="115" t="s">
        <v>29</v>
      </c>
      <c r="F22" s="116"/>
      <c r="G22" s="23"/>
      <c r="H22" s="17"/>
      <c r="I22" s="17"/>
      <c r="J22" s="17">
        <v>3054</v>
      </c>
      <c r="K22" s="24"/>
      <c r="L22" s="25">
        <f t="shared" si="0"/>
        <v>3054</v>
      </c>
      <c r="M22" s="26"/>
      <c r="N22" s="17"/>
      <c r="O22" s="17"/>
      <c r="P22" s="17"/>
      <c r="Q22" s="17"/>
      <c r="R22" s="17"/>
      <c r="S22" s="17"/>
      <c r="T22" s="17"/>
      <c r="U22" s="24"/>
      <c r="V22" s="25">
        <f t="shared" si="1"/>
        <v>0</v>
      </c>
      <c r="W22" s="27">
        <f t="shared" si="2"/>
        <v>3054</v>
      </c>
      <c r="X22" s="3"/>
    </row>
    <row r="23" spans="1:24" ht="12.75">
      <c r="A23" s="3"/>
      <c r="B23" s="8">
        <v>13</v>
      </c>
      <c r="C23" s="6">
        <v>4</v>
      </c>
      <c r="D23" s="113" t="s">
        <v>38</v>
      </c>
      <c r="E23" s="113"/>
      <c r="F23" s="114"/>
      <c r="G23" s="18"/>
      <c r="H23" s="7"/>
      <c r="I23" s="7">
        <v>45176</v>
      </c>
      <c r="J23" s="7"/>
      <c r="K23" s="19"/>
      <c r="L23" s="20">
        <f t="shared" si="0"/>
        <v>45176</v>
      </c>
      <c r="M23" s="21">
        <v>13278</v>
      </c>
      <c r="N23" s="7">
        <v>19916</v>
      </c>
      <c r="O23" s="7"/>
      <c r="P23" s="7"/>
      <c r="Q23" s="7"/>
      <c r="R23" s="7"/>
      <c r="S23" s="7"/>
      <c r="T23" s="7"/>
      <c r="U23" s="19"/>
      <c r="V23" s="20">
        <f t="shared" si="1"/>
        <v>33194</v>
      </c>
      <c r="W23" s="22">
        <f t="shared" si="2"/>
        <v>78370</v>
      </c>
      <c r="X23" s="3"/>
    </row>
    <row r="24" spans="1:24" ht="12.75">
      <c r="A24" s="3"/>
      <c r="B24" s="8">
        <v>14</v>
      </c>
      <c r="C24" s="28">
        <v>1</v>
      </c>
      <c r="D24" s="117" t="s">
        <v>39</v>
      </c>
      <c r="E24" s="117"/>
      <c r="F24" s="118"/>
      <c r="G24" s="30"/>
      <c r="H24" s="29"/>
      <c r="I24" s="29">
        <v>16596</v>
      </c>
      <c r="J24" s="29"/>
      <c r="K24" s="31"/>
      <c r="L24" s="32">
        <f t="shared" si="0"/>
        <v>16596</v>
      </c>
      <c r="M24" s="33"/>
      <c r="N24" s="29"/>
      <c r="O24" s="29"/>
      <c r="P24" s="29"/>
      <c r="Q24" s="29"/>
      <c r="R24" s="29"/>
      <c r="S24" s="29"/>
      <c r="T24" s="29"/>
      <c r="U24" s="31"/>
      <c r="V24" s="32">
        <f t="shared" si="1"/>
        <v>0</v>
      </c>
      <c r="W24" s="34">
        <f t="shared" si="2"/>
        <v>16596</v>
      </c>
      <c r="X24" s="3"/>
    </row>
    <row r="25" spans="1:24" ht="12.75">
      <c r="A25" s="3"/>
      <c r="B25" s="8">
        <v>15</v>
      </c>
      <c r="C25" s="5"/>
      <c r="D25" s="16" t="s">
        <v>24</v>
      </c>
      <c r="E25" s="115" t="s">
        <v>25</v>
      </c>
      <c r="F25" s="116"/>
      <c r="G25" s="23"/>
      <c r="H25" s="17"/>
      <c r="I25" s="17">
        <v>6638</v>
      </c>
      <c r="J25" s="17"/>
      <c r="K25" s="24"/>
      <c r="L25" s="25">
        <f t="shared" si="0"/>
        <v>6638</v>
      </c>
      <c r="M25" s="26"/>
      <c r="N25" s="17"/>
      <c r="O25" s="17"/>
      <c r="P25" s="17"/>
      <c r="Q25" s="17"/>
      <c r="R25" s="17"/>
      <c r="S25" s="17"/>
      <c r="T25" s="17"/>
      <c r="U25" s="24"/>
      <c r="V25" s="25">
        <f t="shared" si="1"/>
        <v>0</v>
      </c>
      <c r="W25" s="27">
        <f t="shared" si="2"/>
        <v>6638</v>
      </c>
      <c r="X25" s="3"/>
    </row>
    <row r="26" spans="1:24" ht="12.75">
      <c r="A26" s="3"/>
      <c r="B26" s="8">
        <v>16</v>
      </c>
      <c r="C26" s="5"/>
      <c r="D26" s="16" t="s">
        <v>40</v>
      </c>
      <c r="E26" s="115" t="s">
        <v>41</v>
      </c>
      <c r="F26" s="116"/>
      <c r="G26" s="23"/>
      <c r="H26" s="17"/>
      <c r="I26" s="17">
        <v>9958</v>
      </c>
      <c r="J26" s="17"/>
      <c r="K26" s="24"/>
      <c r="L26" s="25">
        <f t="shared" si="0"/>
        <v>9958</v>
      </c>
      <c r="M26" s="26"/>
      <c r="N26" s="17"/>
      <c r="O26" s="17"/>
      <c r="P26" s="17"/>
      <c r="Q26" s="17"/>
      <c r="R26" s="17"/>
      <c r="S26" s="17"/>
      <c r="T26" s="17"/>
      <c r="U26" s="24"/>
      <c r="V26" s="25">
        <f t="shared" si="1"/>
        <v>0</v>
      </c>
      <c r="W26" s="27">
        <f t="shared" si="2"/>
        <v>9958</v>
      </c>
      <c r="X26" s="3"/>
    </row>
    <row r="27" spans="1:24" ht="12.75">
      <c r="A27" s="3"/>
      <c r="B27" s="8">
        <v>17</v>
      </c>
      <c r="C27" s="28">
        <v>2</v>
      </c>
      <c r="D27" s="117" t="s">
        <v>42</v>
      </c>
      <c r="E27" s="117"/>
      <c r="F27" s="118"/>
      <c r="G27" s="30"/>
      <c r="H27" s="29"/>
      <c r="I27" s="29">
        <v>28580</v>
      </c>
      <c r="J27" s="29"/>
      <c r="K27" s="31"/>
      <c r="L27" s="32">
        <f t="shared" si="0"/>
        <v>28580</v>
      </c>
      <c r="M27" s="33">
        <v>13278</v>
      </c>
      <c r="N27" s="29">
        <v>19916</v>
      </c>
      <c r="O27" s="29"/>
      <c r="P27" s="29"/>
      <c r="Q27" s="29"/>
      <c r="R27" s="29"/>
      <c r="S27" s="29"/>
      <c r="T27" s="29"/>
      <c r="U27" s="31"/>
      <c r="V27" s="32">
        <f t="shared" si="1"/>
        <v>33194</v>
      </c>
      <c r="W27" s="34">
        <f t="shared" si="2"/>
        <v>61774</v>
      </c>
      <c r="X27" s="3"/>
    </row>
    <row r="28" spans="1:24" ht="12.75">
      <c r="A28" s="3"/>
      <c r="B28" s="8">
        <v>18</v>
      </c>
      <c r="C28" s="5"/>
      <c r="D28" s="16" t="s">
        <v>24</v>
      </c>
      <c r="E28" s="115" t="s">
        <v>25</v>
      </c>
      <c r="F28" s="116"/>
      <c r="G28" s="23"/>
      <c r="H28" s="17"/>
      <c r="I28" s="17">
        <v>25791</v>
      </c>
      <c r="J28" s="17"/>
      <c r="K28" s="24"/>
      <c r="L28" s="25">
        <f t="shared" si="0"/>
        <v>25791</v>
      </c>
      <c r="M28" s="26">
        <v>13278</v>
      </c>
      <c r="N28" s="17">
        <v>19916</v>
      </c>
      <c r="O28" s="17"/>
      <c r="P28" s="17"/>
      <c r="Q28" s="17"/>
      <c r="R28" s="17"/>
      <c r="S28" s="17"/>
      <c r="T28" s="17"/>
      <c r="U28" s="24"/>
      <c r="V28" s="25">
        <f t="shared" si="1"/>
        <v>33194</v>
      </c>
      <c r="W28" s="27">
        <f t="shared" si="2"/>
        <v>58985</v>
      </c>
      <c r="X28" s="3"/>
    </row>
    <row r="29" spans="1:24" ht="12.75">
      <c r="A29" s="3"/>
      <c r="B29" s="8">
        <v>19</v>
      </c>
      <c r="C29" s="5"/>
      <c r="D29" s="16" t="s">
        <v>43</v>
      </c>
      <c r="E29" s="115" t="s">
        <v>44</v>
      </c>
      <c r="F29" s="116"/>
      <c r="G29" s="23"/>
      <c r="H29" s="17"/>
      <c r="I29" s="17">
        <v>332</v>
      </c>
      <c r="J29" s="17"/>
      <c r="K29" s="24"/>
      <c r="L29" s="25">
        <f t="shared" si="0"/>
        <v>332</v>
      </c>
      <c r="M29" s="26"/>
      <c r="N29" s="17"/>
      <c r="O29" s="17"/>
      <c r="P29" s="17"/>
      <c r="Q29" s="17"/>
      <c r="R29" s="17"/>
      <c r="S29" s="17"/>
      <c r="T29" s="17"/>
      <c r="U29" s="24"/>
      <c r="V29" s="25">
        <f t="shared" si="1"/>
        <v>0</v>
      </c>
      <c r="W29" s="27">
        <f t="shared" si="2"/>
        <v>332</v>
      </c>
      <c r="X29" s="3"/>
    </row>
    <row r="30" spans="1:24" ht="12.75">
      <c r="A30" s="3"/>
      <c r="B30" s="8">
        <v>20</v>
      </c>
      <c r="C30" s="5"/>
      <c r="D30" s="16" t="s">
        <v>45</v>
      </c>
      <c r="E30" s="115" t="s">
        <v>46</v>
      </c>
      <c r="F30" s="116"/>
      <c r="G30" s="23"/>
      <c r="H30" s="17"/>
      <c r="I30" s="17">
        <v>2324</v>
      </c>
      <c r="J30" s="17"/>
      <c r="K30" s="24"/>
      <c r="L30" s="25">
        <f t="shared" si="0"/>
        <v>2324</v>
      </c>
      <c r="M30" s="26"/>
      <c r="N30" s="17"/>
      <c r="O30" s="17"/>
      <c r="P30" s="17"/>
      <c r="Q30" s="17"/>
      <c r="R30" s="17"/>
      <c r="S30" s="17"/>
      <c r="T30" s="17"/>
      <c r="U30" s="24"/>
      <c r="V30" s="25">
        <f t="shared" si="1"/>
        <v>0</v>
      </c>
      <c r="W30" s="27">
        <f t="shared" si="2"/>
        <v>2324</v>
      </c>
      <c r="X30" s="3"/>
    </row>
    <row r="31" spans="1:24" ht="12.75">
      <c r="A31" s="3"/>
      <c r="B31" s="8">
        <v>21</v>
      </c>
      <c r="C31" s="5"/>
      <c r="D31" s="16" t="s">
        <v>40</v>
      </c>
      <c r="E31" s="115" t="s">
        <v>41</v>
      </c>
      <c r="F31" s="116"/>
      <c r="G31" s="23"/>
      <c r="H31" s="17"/>
      <c r="I31" s="17">
        <v>133</v>
      </c>
      <c r="J31" s="17"/>
      <c r="K31" s="24"/>
      <c r="L31" s="25">
        <f t="shared" si="0"/>
        <v>133</v>
      </c>
      <c r="M31" s="26"/>
      <c r="N31" s="17"/>
      <c r="O31" s="17"/>
      <c r="P31" s="17"/>
      <c r="Q31" s="17"/>
      <c r="R31" s="17"/>
      <c r="S31" s="17"/>
      <c r="T31" s="17"/>
      <c r="U31" s="24"/>
      <c r="V31" s="25">
        <f t="shared" si="1"/>
        <v>0</v>
      </c>
      <c r="W31" s="27">
        <f t="shared" si="2"/>
        <v>133</v>
      </c>
      <c r="X31" s="3"/>
    </row>
    <row r="32" spans="1:24" ht="12.75">
      <c r="A32" s="3"/>
      <c r="B32" s="8">
        <v>22</v>
      </c>
      <c r="C32" s="6">
        <v>5</v>
      </c>
      <c r="D32" s="113" t="s">
        <v>47</v>
      </c>
      <c r="E32" s="113"/>
      <c r="F32" s="114"/>
      <c r="G32" s="18"/>
      <c r="H32" s="7"/>
      <c r="I32" s="7">
        <v>18058</v>
      </c>
      <c r="J32" s="7"/>
      <c r="K32" s="19"/>
      <c r="L32" s="20">
        <f t="shared" si="0"/>
        <v>18058</v>
      </c>
      <c r="M32" s="21"/>
      <c r="N32" s="7"/>
      <c r="O32" s="7"/>
      <c r="P32" s="7"/>
      <c r="Q32" s="7"/>
      <c r="R32" s="7"/>
      <c r="S32" s="7"/>
      <c r="T32" s="7"/>
      <c r="U32" s="19"/>
      <c r="V32" s="20">
        <f t="shared" si="1"/>
        <v>0</v>
      </c>
      <c r="W32" s="22">
        <f t="shared" si="2"/>
        <v>18058</v>
      </c>
      <c r="X32" s="3"/>
    </row>
    <row r="33" spans="1:24" ht="12.75">
      <c r="A33" s="3"/>
      <c r="B33" s="8">
        <v>23</v>
      </c>
      <c r="C33" s="28">
        <v>1</v>
      </c>
      <c r="D33" s="117" t="s">
        <v>48</v>
      </c>
      <c r="E33" s="117"/>
      <c r="F33" s="118"/>
      <c r="G33" s="30"/>
      <c r="H33" s="29"/>
      <c r="I33" s="29">
        <v>10788</v>
      </c>
      <c r="J33" s="29"/>
      <c r="K33" s="31"/>
      <c r="L33" s="32">
        <f t="shared" si="0"/>
        <v>10788</v>
      </c>
      <c r="M33" s="33"/>
      <c r="N33" s="29"/>
      <c r="O33" s="29"/>
      <c r="P33" s="29"/>
      <c r="Q33" s="29"/>
      <c r="R33" s="29"/>
      <c r="S33" s="29"/>
      <c r="T33" s="29"/>
      <c r="U33" s="31"/>
      <c r="V33" s="32">
        <f t="shared" si="1"/>
        <v>0</v>
      </c>
      <c r="W33" s="34">
        <f t="shared" si="2"/>
        <v>10788</v>
      </c>
      <c r="X33" s="3"/>
    </row>
    <row r="34" spans="1:24" ht="12.75">
      <c r="A34" s="3"/>
      <c r="B34" s="8">
        <v>24</v>
      </c>
      <c r="C34" s="5"/>
      <c r="D34" s="16" t="s">
        <v>24</v>
      </c>
      <c r="E34" s="115" t="s">
        <v>25</v>
      </c>
      <c r="F34" s="116"/>
      <c r="G34" s="23"/>
      <c r="H34" s="17"/>
      <c r="I34" s="17">
        <v>9958</v>
      </c>
      <c r="J34" s="17"/>
      <c r="K34" s="24"/>
      <c r="L34" s="25">
        <f t="shared" si="0"/>
        <v>9958</v>
      </c>
      <c r="M34" s="26"/>
      <c r="N34" s="17"/>
      <c r="O34" s="17"/>
      <c r="P34" s="17"/>
      <c r="Q34" s="17"/>
      <c r="R34" s="17"/>
      <c r="S34" s="17"/>
      <c r="T34" s="17"/>
      <c r="U34" s="24"/>
      <c r="V34" s="25">
        <f t="shared" si="1"/>
        <v>0</v>
      </c>
      <c r="W34" s="27">
        <f t="shared" si="2"/>
        <v>9958</v>
      </c>
      <c r="X34" s="3"/>
    </row>
    <row r="35" spans="1:24" ht="12.75">
      <c r="A35" s="3"/>
      <c r="B35" s="8">
        <v>25</v>
      </c>
      <c r="C35" s="5"/>
      <c r="D35" s="16" t="s">
        <v>45</v>
      </c>
      <c r="E35" s="115" t="s">
        <v>46</v>
      </c>
      <c r="F35" s="116"/>
      <c r="G35" s="23"/>
      <c r="H35" s="17"/>
      <c r="I35" s="17">
        <v>830</v>
      </c>
      <c r="J35" s="17"/>
      <c r="K35" s="24"/>
      <c r="L35" s="25">
        <f t="shared" si="0"/>
        <v>830</v>
      </c>
      <c r="M35" s="26"/>
      <c r="N35" s="17"/>
      <c r="O35" s="17"/>
      <c r="P35" s="17"/>
      <c r="Q35" s="17"/>
      <c r="R35" s="17"/>
      <c r="S35" s="17"/>
      <c r="T35" s="17"/>
      <c r="U35" s="24"/>
      <c r="V35" s="25">
        <f t="shared" si="1"/>
        <v>0</v>
      </c>
      <c r="W35" s="27">
        <f t="shared" si="2"/>
        <v>830</v>
      </c>
      <c r="X35" s="3"/>
    </row>
    <row r="36" spans="1:24" ht="12.75">
      <c r="A36" s="3"/>
      <c r="B36" s="8">
        <v>26</v>
      </c>
      <c r="C36" s="28">
        <v>2</v>
      </c>
      <c r="D36" s="117" t="s">
        <v>49</v>
      </c>
      <c r="E36" s="117"/>
      <c r="F36" s="118"/>
      <c r="G36" s="30"/>
      <c r="H36" s="29"/>
      <c r="I36" s="29">
        <v>7270</v>
      </c>
      <c r="J36" s="29"/>
      <c r="K36" s="31"/>
      <c r="L36" s="32">
        <f t="shared" si="0"/>
        <v>7270</v>
      </c>
      <c r="M36" s="33"/>
      <c r="N36" s="29"/>
      <c r="O36" s="29"/>
      <c r="P36" s="29"/>
      <c r="Q36" s="29"/>
      <c r="R36" s="29"/>
      <c r="S36" s="29"/>
      <c r="T36" s="29"/>
      <c r="U36" s="31"/>
      <c r="V36" s="32">
        <f t="shared" si="1"/>
        <v>0</v>
      </c>
      <c r="W36" s="34">
        <f t="shared" si="2"/>
        <v>7270</v>
      </c>
      <c r="X36" s="3"/>
    </row>
    <row r="37" spans="1:24" ht="12.75">
      <c r="A37" s="3"/>
      <c r="B37" s="8">
        <v>27</v>
      </c>
      <c r="C37" s="5"/>
      <c r="D37" s="16" t="s">
        <v>24</v>
      </c>
      <c r="E37" s="115" t="s">
        <v>25</v>
      </c>
      <c r="F37" s="116"/>
      <c r="G37" s="23"/>
      <c r="H37" s="17"/>
      <c r="I37" s="17">
        <v>7270</v>
      </c>
      <c r="J37" s="17"/>
      <c r="K37" s="24"/>
      <c r="L37" s="25">
        <f t="shared" si="0"/>
        <v>7270</v>
      </c>
      <c r="M37" s="26"/>
      <c r="N37" s="17"/>
      <c r="O37" s="17"/>
      <c r="P37" s="17"/>
      <c r="Q37" s="17"/>
      <c r="R37" s="17"/>
      <c r="S37" s="17"/>
      <c r="T37" s="17"/>
      <c r="U37" s="24"/>
      <c r="V37" s="25">
        <f t="shared" si="1"/>
        <v>0</v>
      </c>
      <c r="W37" s="27">
        <f t="shared" si="2"/>
        <v>7270</v>
      </c>
      <c r="X37" s="3"/>
    </row>
    <row r="38" spans="1:24" ht="12.75">
      <c r="A38" s="3"/>
      <c r="B38" s="8">
        <v>28</v>
      </c>
      <c r="C38" s="6">
        <v>6</v>
      </c>
      <c r="D38" s="113" t="s">
        <v>50</v>
      </c>
      <c r="E38" s="113"/>
      <c r="F38" s="114"/>
      <c r="G38" s="18"/>
      <c r="H38" s="7"/>
      <c r="I38" s="7">
        <v>13975</v>
      </c>
      <c r="J38" s="7"/>
      <c r="K38" s="19"/>
      <c r="L38" s="20">
        <f t="shared" si="0"/>
        <v>13975</v>
      </c>
      <c r="M38" s="21"/>
      <c r="N38" s="7"/>
      <c r="O38" s="7"/>
      <c r="P38" s="7"/>
      <c r="Q38" s="7"/>
      <c r="R38" s="7"/>
      <c r="S38" s="7"/>
      <c r="T38" s="7"/>
      <c r="U38" s="19"/>
      <c r="V38" s="20">
        <f t="shared" si="1"/>
        <v>0</v>
      </c>
      <c r="W38" s="22">
        <f t="shared" si="2"/>
        <v>13975</v>
      </c>
      <c r="X38" s="3"/>
    </row>
    <row r="39" spans="1:24" ht="12.75">
      <c r="A39" s="3"/>
      <c r="B39" s="8">
        <v>29</v>
      </c>
      <c r="C39" s="5"/>
      <c r="D39" s="16" t="s">
        <v>24</v>
      </c>
      <c r="E39" s="115" t="s">
        <v>25</v>
      </c>
      <c r="F39" s="116"/>
      <c r="G39" s="23"/>
      <c r="H39" s="17"/>
      <c r="I39" s="17">
        <v>13975</v>
      </c>
      <c r="J39" s="17"/>
      <c r="K39" s="24"/>
      <c r="L39" s="25">
        <f t="shared" si="0"/>
        <v>13975</v>
      </c>
      <c r="M39" s="26"/>
      <c r="N39" s="17"/>
      <c r="O39" s="17"/>
      <c r="P39" s="17"/>
      <c r="Q39" s="17"/>
      <c r="R39" s="17"/>
      <c r="S39" s="17"/>
      <c r="T39" s="17"/>
      <c r="U39" s="24"/>
      <c r="V39" s="25">
        <f t="shared" si="1"/>
        <v>0</v>
      </c>
      <c r="W39" s="27">
        <f t="shared" si="2"/>
        <v>13975</v>
      </c>
      <c r="X39" s="3"/>
    </row>
    <row r="40" spans="1:24" ht="12.75">
      <c r="A40" s="3"/>
      <c r="B40" s="8">
        <v>30</v>
      </c>
      <c r="C40" s="6">
        <v>7</v>
      </c>
      <c r="D40" s="113" t="s">
        <v>51</v>
      </c>
      <c r="E40" s="113"/>
      <c r="F40" s="114"/>
      <c r="G40" s="18"/>
      <c r="H40" s="7"/>
      <c r="I40" s="7">
        <v>6208</v>
      </c>
      <c r="J40" s="7">
        <v>66</v>
      </c>
      <c r="K40" s="19"/>
      <c r="L40" s="20">
        <f t="shared" si="0"/>
        <v>6274</v>
      </c>
      <c r="M40" s="21"/>
      <c r="N40" s="7"/>
      <c r="O40" s="7"/>
      <c r="P40" s="7"/>
      <c r="Q40" s="7"/>
      <c r="R40" s="7"/>
      <c r="S40" s="7"/>
      <c r="T40" s="7"/>
      <c r="U40" s="19"/>
      <c r="V40" s="20">
        <f t="shared" si="1"/>
        <v>0</v>
      </c>
      <c r="W40" s="22">
        <f t="shared" si="2"/>
        <v>6274</v>
      </c>
      <c r="X40" s="3"/>
    </row>
    <row r="41" spans="1:24" ht="12.75">
      <c r="A41" s="3"/>
      <c r="B41" s="8">
        <v>31</v>
      </c>
      <c r="C41" s="5"/>
      <c r="D41" s="16" t="s">
        <v>40</v>
      </c>
      <c r="E41" s="115" t="s">
        <v>41</v>
      </c>
      <c r="F41" s="116"/>
      <c r="G41" s="23"/>
      <c r="H41" s="17"/>
      <c r="I41" s="17">
        <v>6208</v>
      </c>
      <c r="J41" s="17">
        <v>66</v>
      </c>
      <c r="K41" s="24"/>
      <c r="L41" s="25">
        <f t="shared" si="0"/>
        <v>6274</v>
      </c>
      <c r="M41" s="26"/>
      <c r="N41" s="17"/>
      <c r="O41" s="17"/>
      <c r="P41" s="17"/>
      <c r="Q41" s="17"/>
      <c r="R41" s="17"/>
      <c r="S41" s="17"/>
      <c r="T41" s="17"/>
      <c r="U41" s="24"/>
      <c r="V41" s="25">
        <f t="shared" si="1"/>
        <v>0</v>
      </c>
      <c r="W41" s="27">
        <f t="shared" si="2"/>
        <v>6274</v>
      </c>
      <c r="X41" s="3"/>
    </row>
    <row r="42" spans="1:24" ht="12.75">
      <c r="A42" s="3"/>
      <c r="B42" s="8">
        <v>32</v>
      </c>
      <c r="C42" s="6">
        <v>8</v>
      </c>
      <c r="D42" s="113" t="s">
        <v>52</v>
      </c>
      <c r="E42" s="113"/>
      <c r="F42" s="114"/>
      <c r="G42" s="18">
        <v>9062</v>
      </c>
      <c r="H42" s="7">
        <v>3386</v>
      </c>
      <c r="I42" s="7">
        <v>3187</v>
      </c>
      <c r="J42" s="7"/>
      <c r="K42" s="19"/>
      <c r="L42" s="20">
        <f t="shared" si="0"/>
        <v>15635</v>
      </c>
      <c r="M42" s="21"/>
      <c r="N42" s="7"/>
      <c r="O42" s="7"/>
      <c r="P42" s="7"/>
      <c r="Q42" s="7"/>
      <c r="R42" s="7"/>
      <c r="S42" s="7"/>
      <c r="T42" s="7"/>
      <c r="U42" s="19"/>
      <c r="V42" s="20">
        <f t="shared" si="1"/>
        <v>0</v>
      </c>
      <c r="W42" s="22">
        <f t="shared" si="2"/>
        <v>15635</v>
      </c>
      <c r="X42" s="3"/>
    </row>
    <row r="43" spans="1:24" ht="12.75">
      <c r="A43" s="3"/>
      <c r="B43" s="8">
        <v>33</v>
      </c>
      <c r="C43" s="5"/>
      <c r="D43" s="16" t="s">
        <v>53</v>
      </c>
      <c r="E43" s="115" t="s">
        <v>54</v>
      </c>
      <c r="F43" s="116"/>
      <c r="G43" s="23">
        <v>9062</v>
      </c>
      <c r="H43" s="17">
        <v>3386</v>
      </c>
      <c r="I43" s="17">
        <v>3187</v>
      </c>
      <c r="J43" s="17"/>
      <c r="K43" s="24"/>
      <c r="L43" s="25">
        <f t="shared" si="0"/>
        <v>15635</v>
      </c>
      <c r="M43" s="26"/>
      <c r="N43" s="17"/>
      <c r="O43" s="17"/>
      <c r="P43" s="17"/>
      <c r="Q43" s="17"/>
      <c r="R43" s="17"/>
      <c r="S43" s="17"/>
      <c r="T43" s="17"/>
      <c r="U43" s="24"/>
      <c r="V43" s="25">
        <f t="shared" si="1"/>
        <v>0</v>
      </c>
      <c r="W43" s="27">
        <f t="shared" si="2"/>
        <v>15635</v>
      </c>
      <c r="X43" s="3"/>
    </row>
    <row r="44" spans="1:24" ht="12.75">
      <c r="A44" s="3"/>
      <c r="B44" s="8">
        <v>34</v>
      </c>
      <c r="C44" s="6">
        <v>9</v>
      </c>
      <c r="D44" s="113" t="s">
        <v>55</v>
      </c>
      <c r="E44" s="113"/>
      <c r="F44" s="114"/>
      <c r="G44" s="18">
        <v>9892</v>
      </c>
      <c r="H44" s="7">
        <v>3651</v>
      </c>
      <c r="I44" s="7">
        <v>5245</v>
      </c>
      <c r="J44" s="7"/>
      <c r="K44" s="19"/>
      <c r="L44" s="20">
        <f t="shared" si="0"/>
        <v>18788</v>
      </c>
      <c r="M44" s="21"/>
      <c r="N44" s="7"/>
      <c r="O44" s="7"/>
      <c r="P44" s="7"/>
      <c r="Q44" s="7"/>
      <c r="R44" s="7"/>
      <c r="S44" s="7"/>
      <c r="T44" s="7"/>
      <c r="U44" s="19"/>
      <c r="V44" s="20">
        <f t="shared" si="1"/>
        <v>0</v>
      </c>
      <c r="W44" s="22">
        <f t="shared" si="2"/>
        <v>18788</v>
      </c>
      <c r="X44" s="3"/>
    </row>
    <row r="45" spans="1:24" ht="12.75">
      <c r="A45" s="3"/>
      <c r="B45" s="8">
        <v>35</v>
      </c>
      <c r="C45" s="5"/>
      <c r="D45" s="16" t="s">
        <v>24</v>
      </c>
      <c r="E45" s="115" t="s">
        <v>25</v>
      </c>
      <c r="F45" s="116"/>
      <c r="G45" s="23">
        <v>9892</v>
      </c>
      <c r="H45" s="17">
        <v>3651</v>
      </c>
      <c r="I45" s="17">
        <v>5245</v>
      </c>
      <c r="J45" s="17"/>
      <c r="K45" s="24"/>
      <c r="L45" s="25">
        <f t="shared" si="0"/>
        <v>18788</v>
      </c>
      <c r="M45" s="26"/>
      <c r="N45" s="17"/>
      <c r="O45" s="17"/>
      <c r="P45" s="17"/>
      <c r="Q45" s="17"/>
      <c r="R45" s="17"/>
      <c r="S45" s="17"/>
      <c r="T45" s="17"/>
      <c r="U45" s="24"/>
      <c r="V45" s="25">
        <f t="shared" si="1"/>
        <v>0</v>
      </c>
      <c r="W45" s="27">
        <f t="shared" si="2"/>
        <v>18788</v>
      </c>
      <c r="X45" s="3"/>
    </row>
    <row r="46" spans="1:24" ht="12.75">
      <c r="A46" s="3"/>
      <c r="B46" s="8">
        <v>36</v>
      </c>
      <c r="C46" s="6">
        <v>10</v>
      </c>
      <c r="D46" s="113" t="s">
        <v>56</v>
      </c>
      <c r="E46" s="113"/>
      <c r="F46" s="114"/>
      <c r="G46" s="18"/>
      <c r="H46" s="7"/>
      <c r="I46" s="7">
        <v>498</v>
      </c>
      <c r="J46" s="7"/>
      <c r="K46" s="19"/>
      <c r="L46" s="20">
        <f t="shared" si="0"/>
        <v>498</v>
      </c>
      <c r="M46" s="21"/>
      <c r="N46" s="7"/>
      <c r="O46" s="7"/>
      <c r="P46" s="7"/>
      <c r="Q46" s="7"/>
      <c r="R46" s="7"/>
      <c r="S46" s="7"/>
      <c r="T46" s="7"/>
      <c r="U46" s="19"/>
      <c r="V46" s="20">
        <f t="shared" si="1"/>
        <v>0</v>
      </c>
      <c r="W46" s="22">
        <f t="shared" si="2"/>
        <v>498</v>
      </c>
      <c r="X46" s="3"/>
    </row>
    <row r="47" spans="1:24" ht="12.75">
      <c r="A47" s="3"/>
      <c r="B47" s="8">
        <v>37</v>
      </c>
      <c r="C47" s="6">
        <v>11</v>
      </c>
      <c r="D47" s="113" t="s">
        <v>57</v>
      </c>
      <c r="E47" s="113"/>
      <c r="F47" s="114"/>
      <c r="G47" s="18"/>
      <c r="H47" s="7"/>
      <c r="I47" s="7">
        <v>18257</v>
      </c>
      <c r="J47" s="7"/>
      <c r="K47" s="19"/>
      <c r="L47" s="20">
        <f t="shared" si="0"/>
        <v>18257</v>
      </c>
      <c r="M47" s="21"/>
      <c r="N47" s="7"/>
      <c r="O47" s="7"/>
      <c r="P47" s="7"/>
      <c r="Q47" s="7"/>
      <c r="R47" s="7"/>
      <c r="S47" s="7"/>
      <c r="T47" s="7"/>
      <c r="U47" s="19"/>
      <c r="V47" s="20">
        <f t="shared" si="1"/>
        <v>0</v>
      </c>
      <c r="W47" s="22">
        <f t="shared" si="2"/>
        <v>18257</v>
      </c>
      <c r="X47" s="3"/>
    </row>
    <row r="48" spans="1:24" ht="12.75">
      <c r="A48" s="3"/>
      <c r="B48" s="8">
        <v>38</v>
      </c>
      <c r="C48" s="5"/>
      <c r="D48" s="16" t="s">
        <v>24</v>
      </c>
      <c r="E48" s="115" t="s">
        <v>25</v>
      </c>
      <c r="F48" s="116"/>
      <c r="G48" s="23"/>
      <c r="H48" s="17"/>
      <c r="I48" s="17">
        <v>18257</v>
      </c>
      <c r="J48" s="17"/>
      <c r="K48" s="24"/>
      <c r="L48" s="25">
        <f t="shared" si="0"/>
        <v>18257</v>
      </c>
      <c r="M48" s="26"/>
      <c r="N48" s="17"/>
      <c r="O48" s="17"/>
      <c r="P48" s="17"/>
      <c r="Q48" s="17"/>
      <c r="R48" s="17"/>
      <c r="S48" s="17"/>
      <c r="T48" s="17"/>
      <c r="U48" s="24"/>
      <c r="V48" s="25">
        <f t="shared" si="1"/>
        <v>0</v>
      </c>
      <c r="W48" s="27">
        <f t="shared" si="2"/>
        <v>18257</v>
      </c>
      <c r="X48" s="3"/>
    </row>
    <row r="49" spans="2:23" ht="12.75"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</row>
  </sheetData>
  <mergeCells count="65">
    <mergeCell ref="A1:W1"/>
    <mergeCell ref="A2:W2"/>
    <mergeCell ref="E48:F48"/>
    <mergeCell ref="D44:F44"/>
    <mergeCell ref="E45:F45"/>
    <mergeCell ref="D46:F46"/>
    <mergeCell ref="D47:F47"/>
    <mergeCell ref="D40:F40"/>
    <mergeCell ref="E41:F41"/>
    <mergeCell ref="D42:F42"/>
    <mergeCell ref="E43:F43"/>
    <mergeCell ref="D36:F36"/>
    <mergeCell ref="E37:F37"/>
    <mergeCell ref="D38:F38"/>
    <mergeCell ref="E39:F39"/>
    <mergeCell ref="D32:F32"/>
    <mergeCell ref="D33:F33"/>
    <mergeCell ref="E34:F34"/>
    <mergeCell ref="E35:F35"/>
    <mergeCell ref="E28:F28"/>
    <mergeCell ref="E29:F29"/>
    <mergeCell ref="E30:F30"/>
    <mergeCell ref="E31:F31"/>
    <mergeCell ref="D24:F24"/>
    <mergeCell ref="E25:F25"/>
    <mergeCell ref="E26:F26"/>
    <mergeCell ref="D27:F27"/>
    <mergeCell ref="E20:F20"/>
    <mergeCell ref="D21:F21"/>
    <mergeCell ref="E22:F22"/>
    <mergeCell ref="D23:F23"/>
    <mergeCell ref="D16:F16"/>
    <mergeCell ref="E17:F17"/>
    <mergeCell ref="E18:F18"/>
    <mergeCell ref="E19:F19"/>
    <mergeCell ref="D12:F12"/>
    <mergeCell ref="E13:F13"/>
    <mergeCell ref="E14:F14"/>
    <mergeCell ref="E15:F15"/>
    <mergeCell ref="T9:T10"/>
    <mergeCell ref="U9:U10"/>
    <mergeCell ref="V9:V10"/>
    <mergeCell ref="D11:F11"/>
    <mergeCell ref="P9:P10"/>
    <mergeCell ref="Q9:Q10"/>
    <mergeCell ref="R9:R10"/>
    <mergeCell ref="S9:S10"/>
    <mergeCell ref="L9:L10"/>
    <mergeCell ref="M9:M10"/>
    <mergeCell ref="N9:N10"/>
    <mergeCell ref="O9:O10"/>
    <mergeCell ref="H9:H10"/>
    <mergeCell ref="I9:I10"/>
    <mergeCell ref="J9:J10"/>
    <mergeCell ref="K9:K10"/>
    <mergeCell ref="B6:W6"/>
    <mergeCell ref="B7:F7"/>
    <mergeCell ref="G7:L7"/>
    <mergeCell ref="M7:V7"/>
    <mergeCell ref="W7:W10"/>
    <mergeCell ref="C8:C10"/>
    <mergeCell ref="D8:D10"/>
    <mergeCell ref="F8:F10"/>
    <mergeCell ref="G8:V8"/>
    <mergeCell ref="G9:G10"/>
  </mergeCells>
  <printOptions gridLines="1"/>
  <pageMargins left="0.15748031496062992" right="0.07874015748031496" top="0.984251968503937" bottom="0.984251968503937" header="0.5118110236220472" footer="0.5118110236220472"/>
  <pageSetup fitToHeight="0" fitToWidth="0" horizontalDpi="600" verticalDpi="600" orientation="landscape" paperSize="9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17"/>
  <sheetViews>
    <sheetView zoomScale="88" zoomScaleNormal="88" workbookViewId="0" topLeftCell="A1">
      <selection activeCell="J8" sqref="J8"/>
    </sheetView>
  </sheetViews>
  <sheetFormatPr defaultColWidth="9.140625" defaultRowHeight="12.75"/>
  <cols>
    <col min="2" max="2" width="3.00390625" style="0" customWidth="1"/>
    <col min="3" max="3" width="49.57421875" style="0" customWidth="1"/>
    <col min="4" max="12" width="10.140625" style="0" customWidth="1"/>
  </cols>
  <sheetData>
    <row r="1" spans="1:12" ht="12.75" collapsed="1">
      <c r="A1" t="s">
        <v>211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3" ht="12.75">
      <c r="A2" s="3"/>
      <c r="B2" s="121" t="s">
        <v>183</v>
      </c>
      <c r="C2" s="122"/>
      <c r="D2" s="123" t="s">
        <v>184</v>
      </c>
      <c r="E2" s="123"/>
      <c r="F2" s="123"/>
      <c r="G2" s="123"/>
      <c r="H2" s="123" t="s">
        <v>185</v>
      </c>
      <c r="I2" s="123"/>
      <c r="J2" s="123"/>
      <c r="K2" s="123"/>
      <c r="L2" s="123" t="s">
        <v>186</v>
      </c>
      <c r="M2" s="3"/>
    </row>
    <row r="3" spans="1:13" ht="36">
      <c r="A3" s="3"/>
      <c r="B3" s="121"/>
      <c r="C3" s="122"/>
      <c r="D3" s="36" t="s">
        <v>187</v>
      </c>
      <c r="E3" s="37" t="s">
        <v>188</v>
      </c>
      <c r="F3" s="37" t="s">
        <v>189</v>
      </c>
      <c r="G3" s="124" t="s">
        <v>190</v>
      </c>
      <c r="H3" s="36" t="s">
        <v>187</v>
      </c>
      <c r="I3" s="37" t="s">
        <v>188</v>
      </c>
      <c r="J3" s="37" t="s">
        <v>189</v>
      </c>
      <c r="K3" s="123" t="s">
        <v>190</v>
      </c>
      <c r="L3" s="123"/>
      <c r="M3" s="3"/>
    </row>
    <row r="4" spans="1:13" ht="24">
      <c r="A4" s="3"/>
      <c r="B4" s="121"/>
      <c r="C4" s="122"/>
      <c r="D4" s="36" t="s">
        <v>1</v>
      </c>
      <c r="E4" s="37" t="s">
        <v>2</v>
      </c>
      <c r="F4" s="37" t="s">
        <v>191</v>
      </c>
      <c r="G4" s="124"/>
      <c r="H4" s="36" t="s">
        <v>1</v>
      </c>
      <c r="I4" s="37" t="s">
        <v>2</v>
      </c>
      <c r="J4" s="37" t="s">
        <v>191</v>
      </c>
      <c r="K4" s="123"/>
      <c r="L4" s="123"/>
      <c r="M4" s="3"/>
    </row>
    <row r="5" spans="1:13" ht="12.75">
      <c r="A5" s="3"/>
      <c r="B5" s="38" t="s">
        <v>192</v>
      </c>
      <c r="C5" s="39" t="s">
        <v>193</v>
      </c>
      <c r="D5" s="40"/>
      <c r="E5" s="41"/>
      <c r="F5" s="41"/>
      <c r="G5" s="41">
        <f aca="true" t="shared" si="0" ref="G5:G15">SUM(D5:F5)</f>
        <v>0</v>
      </c>
      <c r="H5" s="41">
        <v>2810662</v>
      </c>
      <c r="I5" s="41">
        <v>241950</v>
      </c>
      <c r="J5" s="41">
        <v>422542</v>
      </c>
      <c r="K5" s="41">
        <f aca="true" t="shared" si="1" ref="K5:K15">SUM(H5:J5)</f>
        <v>3475154</v>
      </c>
      <c r="L5" s="42">
        <f aca="true" t="shared" si="2" ref="L5:L16">IF(G5&lt;&gt;0,K5/G5*100,"")</f>
      </c>
      <c r="M5" s="3"/>
    </row>
    <row r="6" spans="1:13" ht="12.75">
      <c r="A6" s="3"/>
      <c r="B6" s="43">
        <f aca="true" t="shared" si="3" ref="B6:B16">B5+1</f>
        <v>2</v>
      </c>
      <c r="C6" s="19" t="s">
        <v>194</v>
      </c>
      <c r="D6" s="44">
        <f>SUM(D7:D15)</f>
        <v>0</v>
      </c>
      <c r="E6" s="44">
        <f>SUM(E7:E15)</f>
        <v>0</v>
      </c>
      <c r="F6" s="44">
        <f>SUM(F7:F15)</f>
        <v>0</v>
      </c>
      <c r="G6" s="44">
        <f t="shared" si="0"/>
        <v>0</v>
      </c>
      <c r="H6" s="44">
        <f>SUM(H7:H15)</f>
        <v>2757136</v>
      </c>
      <c r="I6" s="44">
        <f>SUM(I7:I15)</f>
        <v>403804</v>
      </c>
      <c r="J6" s="44">
        <f>SUM(J7:J15)</f>
        <v>314214</v>
      </c>
      <c r="K6" s="45">
        <f t="shared" si="1"/>
        <v>3475154</v>
      </c>
      <c r="L6" s="46">
        <f t="shared" si="2"/>
      </c>
      <c r="M6" s="3"/>
    </row>
    <row r="7" spans="1:13" ht="12.75">
      <c r="A7" s="3"/>
      <c r="B7" s="47">
        <f t="shared" si="3"/>
        <v>3</v>
      </c>
      <c r="C7" s="48" t="s">
        <v>195</v>
      </c>
      <c r="D7" s="49"/>
      <c r="E7" s="49"/>
      <c r="F7" s="49"/>
      <c r="G7" s="50">
        <f t="shared" si="0"/>
        <v>0</v>
      </c>
      <c r="H7" s="51">
        <v>623913</v>
      </c>
      <c r="I7" s="51">
        <v>33194</v>
      </c>
      <c r="J7" s="52">
        <v>314214</v>
      </c>
      <c r="K7" s="50">
        <f t="shared" si="1"/>
        <v>971321</v>
      </c>
      <c r="L7" s="46">
        <f t="shared" si="2"/>
      </c>
      <c r="M7" s="3"/>
    </row>
    <row r="8" spans="1:13" ht="12.75">
      <c r="A8" s="3"/>
      <c r="B8" s="47">
        <f t="shared" si="3"/>
        <v>4</v>
      </c>
      <c r="C8" s="48" t="s">
        <v>196</v>
      </c>
      <c r="D8" s="49"/>
      <c r="E8" s="49"/>
      <c r="F8" s="49"/>
      <c r="G8" s="50">
        <f t="shared" si="0"/>
        <v>0</v>
      </c>
      <c r="H8" s="51">
        <v>196873</v>
      </c>
      <c r="I8" s="51">
        <v>14108</v>
      </c>
      <c r="J8" s="52"/>
      <c r="K8" s="50">
        <f t="shared" si="1"/>
        <v>210981</v>
      </c>
      <c r="L8" s="46">
        <f t="shared" si="2"/>
      </c>
      <c r="M8" s="3"/>
    </row>
    <row r="9" spans="1:13" ht="12.75">
      <c r="A9" s="3"/>
      <c r="B9" s="47">
        <f t="shared" si="3"/>
        <v>5</v>
      </c>
      <c r="C9" s="48" t="s">
        <v>197</v>
      </c>
      <c r="D9" s="49"/>
      <c r="E9" s="49"/>
      <c r="F9" s="49"/>
      <c r="G9" s="50">
        <f t="shared" si="0"/>
        <v>0</v>
      </c>
      <c r="H9" s="51">
        <v>120859</v>
      </c>
      <c r="I9" s="51">
        <v>9958</v>
      </c>
      <c r="J9" s="52"/>
      <c r="K9" s="50">
        <f t="shared" si="1"/>
        <v>130817</v>
      </c>
      <c r="L9" s="46">
        <f t="shared" si="2"/>
      </c>
      <c r="M9" s="3"/>
    </row>
    <row r="10" spans="1:13" ht="12.75">
      <c r="A10" s="3"/>
      <c r="B10" s="47">
        <f t="shared" si="3"/>
        <v>6</v>
      </c>
      <c r="C10" s="48" t="s">
        <v>198</v>
      </c>
      <c r="D10" s="49"/>
      <c r="E10" s="49"/>
      <c r="F10" s="49"/>
      <c r="G10" s="50">
        <f t="shared" si="0"/>
        <v>0</v>
      </c>
      <c r="H10" s="51">
        <v>100246</v>
      </c>
      <c r="I10" s="51">
        <v>132510</v>
      </c>
      <c r="J10" s="52"/>
      <c r="K10" s="50">
        <f t="shared" si="1"/>
        <v>232756</v>
      </c>
      <c r="L10" s="46">
        <f t="shared" si="2"/>
      </c>
      <c r="M10" s="3"/>
    </row>
    <row r="11" spans="1:13" ht="12.75">
      <c r="A11" s="3"/>
      <c r="B11" s="47">
        <f t="shared" si="3"/>
        <v>7</v>
      </c>
      <c r="C11" s="48" t="s">
        <v>199</v>
      </c>
      <c r="D11" s="49"/>
      <c r="E11" s="49"/>
      <c r="F11" s="49"/>
      <c r="G11" s="50">
        <f t="shared" si="0"/>
        <v>0</v>
      </c>
      <c r="H11" s="51">
        <v>1384384</v>
      </c>
      <c r="I11" s="51"/>
      <c r="J11" s="52"/>
      <c r="K11" s="50">
        <f t="shared" si="1"/>
        <v>1384384</v>
      </c>
      <c r="L11" s="46">
        <f t="shared" si="2"/>
      </c>
      <c r="M11" s="3"/>
    </row>
    <row r="12" spans="1:13" ht="12.75">
      <c r="A12" s="3"/>
      <c r="B12" s="47">
        <f t="shared" si="3"/>
        <v>8</v>
      </c>
      <c r="C12" s="48" t="s">
        <v>200</v>
      </c>
      <c r="D12" s="49"/>
      <c r="E12" s="49"/>
      <c r="F12" s="49"/>
      <c r="G12" s="50">
        <f t="shared" si="0"/>
        <v>0</v>
      </c>
      <c r="H12" s="51">
        <v>50455</v>
      </c>
      <c r="I12" s="51">
        <v>33460</v>
      </c>
      <c r="J12" s="52"/>
      <c r="K12" s="50">
        <f t="shared" si="1"/>
        <v>83915</v>
      </c>
      <c r="L12" s="46">
        <f t="shared" si="2"/>
      </c>
      <c r="M12" s="3"/>
    </row>
    <row r="13" spans="1:13" ht="12.75">
      <c r="A13" s="3"/>
      <c r="B13" s="47">
        <f t="shared" si="3"/>
        <v>9</v>
      </c>
      <c r="C13" s="48" t="s">
        <v>201</v>
      </c>
      <c r="D13" s="49"/>
      <c r="E13" s="49"/>
      <c r="F13" s="49"/>
      <c r="G13" s="50">
        <f t="shared" si="0"/>
        <v>0</v>
      </c>
      <c r="H13" s="51">
        <v>100046</v>
      </c>
      <c r="I13" s="51">
        <v>31202</v>
      </c>
      <c r="J13" s="52"/>
      <c r="K13" s="50">
        <f t="shared" si="1"/>
        <v>131248</v>
      </c>
      <c r="L13" s="46">
        <f t="shared" si="2"/>
      </c>
      <c r="M13" s="3"/>
    </row>
    <row r="14" spans="1:13" ht="12.75">
      <c r="A14" s="3"/>
      <c r="B14" s="47">
        <f t="shared" si="3"/>
        <v>10</v>
      </c>
      <c r="C14" s="48" t="s">
        <v>202</v>
      </c>
      <c r="D14" s="49"/>
      <c r="E14" s="49"/>
      <c r="F14" s="49"/>
      <c r="G14" s="50">
        <f t="shared" si="0"/>
        <v>0</v>
      </c>
      <c r="H14" s="51">
        <v>43152</v>
      </c>
      <c r="I14" s="51">
        <v>142733</v>
      </c>
      <c r="J14" s="52"/>
      <c r="K14" s="50">
        <f t="shared" si="1"/>
        <v>185885</v>
      </c>
      <c r="L14" s="46">
        <f t="shared" si="2"/>
      </c>
      <c r="M14" s="3"/>
    </row>
    <row r="15" spans="1:13" ht="12.75">
      <c r="A15" s="3"/>
      <c r="B15" s="47">
        <f t="shared" si="3"/>
        <v>11</v>
      </c>
      <c r="C15" s="48" t="s">
        <v>203</v>
      </c>
      <c r="D15" s="49"/>
      <c r="E15" s="49"/>
      <c r="F15" s="49"/>
      <c r="G15" s="50">
        <f t="shared" si="0"/>
        <v>0</v>
      </c>
      <c r="H15" s="51">
        <v>137208</v>
      </c>
      <c r="I15" s="51">
        <v>6639</v>
      </c>
      <c r="J15" s="52"/>
      <c r="K15" s="50">
        <f t="shared" si="1"/>
        <v>143847</v>
      </c>
      <c r="L15" s="46">
        <f t="shared" si="2"/>
      </c>
      <c r="M15" s="3"/>
    </row>
    <row r="16" spans="1:13" ht="12.75">
      <c r="A16" s="3"/>
      <c r="B16" s="53">
        <f t="shared" si="3"/>
        <v>12</v>
      </c>
      <c r="C16" s="54" t="s">
        <v>204</v>
      </c>
      <c r="D16" s="55">
        <f aca="true" t="shared" si="4" ref="D16:K16">D5-D6</f>
        <v>0</v>
      </c>
      <c r="E16" s="56">
        <f t="shared" si="4"/>
        <v>0</v>
      </c>
      <c r="F16" s="56">
        <f t="shared" si="4"/>
        <v>0</v>
      </c>
      <c r="G16" s="56">
        <f t="shared" si="4"/>
        <v>0</v>
      </c>
      <c r="H16" s="56">
        <f t="shared" si="4"/>
        <v>53526</v>
      </c>
      <c r="I16" s="56">
        <f t="shared" si="4"/>
        <v>-161854</v>
      </c>
      <c r="J16" s="56">
        <f t="shared" si="4"/>
        <v>108328</v>
      </c>
      <c r="K16" s="56">
        <f t="shared" si="4"/>
        <v>0</v>
      </c>
      <c r="L16" s="57">
        <f t="shared" si="2"/>
      </c>
      <c r="M16" s="3"/>
    </row>
    <row r="17" spans="2:12" ht="12.75"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</row>
  </sheetData>
  <mergeCells count="6">
    <mergeCell ref="B2:C4"/>
    <mergeCell ref="D2:G2"/>
    <mergeCell ref="H2:K2"/>
    <mergeCell ref="L2:L4"/>
    <mergeCell ref="G3:G4"/>
    <mergeCell ref="K3:K4"/>
  </mergeCells>
  <printOptions gridLines="1"/>
  <pageMargins left="0.15748031496062992" right="0.05511811023622048" top="0.984251968503937" bottom="0.984251968503937" header="0.5118110236220472" footer="0.5118110236220472"/>
  <pageSetup fitToHeight="0" fitToWidth="0" horizontalDpi="600" verticalDpi="600" orientation="landscape" paperSize="9" scale="8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23"/>
  <sheetViews>
    <sheetView zoomScale="88" zoomScaleNormal="88" workbookViewId="0" topLeftCell="A1">
      <selection activeCell="L8" sqref="L8"/>
    </sheetView>
  </sheetViews>
  <sheetFormatPr defaultColWidth="9.140625" defaultRowHeight="12.75"/>
  <cols>
    <col min="1" max="1" width="1.7109375" style="0" customWidth="1"/>
    <col min="2" max="3" width="3.140625" style="0" customWidth="1"/>
    <col min="5" max="5" width="3.140625" style="0" customWidth="1"/>
    <col min="6" max="6" width="60.7109375" style="0" customWidth="1"/>
    <col min="7" max="12" width="9.7109375" style="0" customWidth="1"/>
  </cols>
  <sheetData>
    <row r="1" ht="12.75" collapsed="1">
      <c r="A1" t="s">
        <v>211</v>
      </c>
    </row>
    <row r="2" ht="15.75">
      <c r="B2" s="1" t="s">
        <v>0</v>
      </c>
    </row>
    <row r="3" spans="2:12" ht="12.75"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3" ht="12.75">
      <c r="A4" s="3"/>
      <c r="B4" s="59"/>
      <c r="C4" s="60"/>
      <c r="D4" s="60"/>
      <c r="E4" s="60"/>
      <c r="F4" s="60"/>
      <c r="G4" s="125" t="s">
        <v>205</v>
      </c>
      <c r="H4" s="126"/>
      <c r="I4" s="125" t="s">
        <v>206</v>
      </c>
      <c r="J4" s="126"/>
      <c r="K4" s="125" t="s">
        <v>207</v>
      </c>
      <c r="L4" s="125"/>
      <c r="M4" s="3"/>
    </row>
    <row r="5" spans="1:13" ht="12.75">
      <c r="A5" s="3"/>
      <c r="B5" s="58"/>
      <c r="C5" s="61"/>
      <c r="D5" s="61"/>
      <c r="E5" s="61"/>
      <c r="F5" s="61"/>
      <c r="G5" s="127" t="s">
        <v>1</v>
      </c>
      <c r="H5" s="129" t="s">
        <v>2</v>
      </c>
      <c r="I5" s="127" t="s">
        <v>1</v>
      </c>
      <c r="J5" s="129" t="s">
        <v>2</v>
      </c>
      <c r="K5" s="127" t="s">
        <v>1</v>
      </c>
      <c r="L5" s="131" t="s">
        <v>2</v>
      </c>
      <c r="M5" s="3"/>
    </row>
    <row r="6" spans="1:13" ht="12.75">
      <c r="A6" s="3"/>
      <c r="B6" s="58"/>
      <c r="C6" s="61"/>
      <c r="D6" s="61"/>
      <c r="E6" s="61"/>
      <c r="F6" s="61"/>
      <c r="G6" s="128"/>
      <c r="H6" s="130"/>
      <c r="I6" s="128"/>
      <c r="J6" s="130"/>
      <c r="K6" s="128"/>
      <c r="L6" s="132"/>
      <c r="M6" s="3"/>
    </row>
    <row r="7" spans="1:13" ht="12.75">
      <c r="A7" s="3"/>
      <c r="B7" s="8">
        <v>1</v>
      </c>
      <c r="C7" s="9">
        <v>1</v>
      </c>
      <c r="D7" s="109" t="s">
        <v>22</v>
      </c>
      <c r="E7" s="109"/>
      <c r="F7" s="110"/>
      <c r="G7" s="10">
        <v>623913</v>
      </c>
      <c r="H7" s="12">
        <v>33194</v>
      </c>
      <c r="I7" s="10">
        <v>620364</v>
      </c>
      <c r="J7" s="12">
        <v>33194</v>
      </c>
      <c r="K7" s="10">
        <v>645107</v>
      </c>
      <c r="L7" s="62">
        <f>L8+L9+L11</f>
        <v>91846</v>
      </c>
      <c r="M7" s="3"/>
    </row>
    <row r="8" spans="1:13" ht="12.75">
      <c r="A8" s="3"/>
      <c r="B8" s="8">
        <v>2</v>
      </c>
      <c r="C8" s="6">
        <v>1</v>
      </c>
      <c r="D8" s="113" t="s">
        <v>23</v>
      </c>
      <c r="E8" s="113"/>
      <c r="F8" s="114"/>
      <c r="G8" s="18">
        <v>11618</v>
      </c>
      <c r="H8" s="19"/>
      <c r="I8" s="18">
        <v>7535</v>
      </c>
      <c r="J8" s="19"/>
      <c r="K8" s="18">
        <v>7037</v>
      </c>
      <c r="L8" s="63">
        <v>19916</v>
      </c>
      <c r="M8" s="3"/>
    </row>
    <row r="9" spans="1:13" ht="12.75">
      <c r="A9" s="3"/>
      <c r="B9" s="8">
        <v>3</v>
      </c>
      <c r="C9" s="6">
        <v>2</v>
      </c>
      <c r="D9" s="113" t="s">
        <v>30</v>
      </c>
      <c r="E9" s="113"/>
      <c r="F9" s="114"/>
      <c r="G9" s="18">
        <v>472580</v>
      </c>
      <c r="H9" s="19"/>
      <c r="I9" s="18">
        <v>498449</v>
      </c>
      <c r="J9" s="19"/>
      <c r="K9" s="18">
        <v>520715</v>
      </c>
      <c r="L9" s="63">
        <v>58652</v>
      </c>
      <c r="M9" s="3"/>
    </row>
    <row r="10" spans="1:13" ht="12.75">
      <c r="A10" s="3"/>
      <c r="B10" s="8">
        <v>4</v>
      </c>
      <c r="C10" s="6">
        <v>3</v>
      </c>
      <c r="D10" s="113" t="s">
        <v>37</v>
      </c>
      <c r="E10" s="113"/>
      <c r="F10" s="114"/>
      <c r="G10" s="18">
        <v>3054</v>
      </c>
      <c r="H10" s="19"/>
      <c r="I10" s="18">
        <v>3087</v>
      </c>
      <c r="J10" s="19"/>
      <c r="K10" s="18">
        <v>3153</v>
      </c>
      <c r="L10" s="63"/>
      <c r="M10" s="3"/>
    </row>
    <row r="11" spans="1:13" ht="12.75">
      <c r="A11" s="3"/>
      <c r="B11" s="8">
        <v>5</v>
      </c>
      <c r="C11" s="6">
        <v>4</v>
      </c>
      <c r="D11" s="113" t="s">
        <v>38</v>
      </c>
      <c r="E11" s="113"/>
      <c r="F11" s="114"/>
      <c r="G11" s="18">
        <v>45176</v>
      </c>
      <c r="H11" s="19">
        <v>33194</v>
      </c>
      <c r="I11" s="18">
        <v>28680</v>
      </c>
      <c r="J11" s="19">
        <v>33194</v>
      </c>
      <c r="K11" s="18">
        <v>28016</v>
      </c>
      <c r="L11" s="63">
        <v>13278</v>
      </c>
      <c r="M11" s="3"/>
    </row>
    <row r="12" spans="1:13" ht="12.75">
      <c r="A12" s="3"/>
      <c r="B12" s="8">
        <v>6</v>
      </c>
      <c r="C12" s="28">
        <v>1</v>
      </c>
      <c r="D12" s="117" t="s">
        <v>39</v>
      </c>
      <c r="E12" s="117"/>
      <c r="F12" s="118"/>
      <c r="G12" s="30">
        <v>16596</v>
      </c>
      <c r="H12" s="31"/>
      <c r="I12" s="30">
        <v>6307</v>
      </c>
      <c r="J12" s="31"/>
      <c r="K12" s="30">
        <v>5643</v>
      </c>
      <c r="L12" s="64"/>
      <c r="M12" s="3"/>
    </row>
    <row r="13" spans="1:13" ht="12.75">
      <c r="A13" s="3"/>
      <c r="B13" s="8">
        <v>7</v>
      </c>
      <c r="C13" s="28">
        <v>2</v>
      </c>
      <c r="D13" s="117" t="s">
        <v>42</v>
      </c>
      <c r="E13" s="117"/>
      <c r="F13" s="118"/>
      <c r="G13" s="30">
        <v>28580</v>
      </c>
      <c r="H13" s="31">
        <v>33194</v>
      </c>
      <c r="I13" s="30">
        <v>22373</v>
      </c>
      <c r="J13" s="31">
        <v>33194</v>
      </c>
      <c r="K13" s="30">
        <v>22373</v>
      </c>
      <c r="L13" s="64">
        <v>13278</v>
      </c>
      <c r="M13" s="3"/>
    </row>
    <row r="14" spans="1:13" ht="12.75">
      <c r="A14" s="3"/>
      <c r="B14" s="8">
        <v>8</v>
      </c>
      <c r="C14" s="6">
        <v>5</v>
      </c>
      <c r="D14" s="113" t="s">
        <v>47</v>
      </c>
      <c r="E14" s="113"/>
      <c r="F14" s="114"/>
      <c r="G14" s="18">
        <v>18058</v>
      </c>
      <c r="H14" s="19"/>
      <c r="I14" s="18">
        <v>4947</v>
      </c>
      <c r="J14" s="19"/>
      <c r="K14" s="18">
        <v>5245</v>
      </c>
      <c r="L14" s="63"/>
      <c r="M14" s="3"/>
    </row>
    <row r="15" spans="1:13" ht="12.75">
      <c r="A15" s="3"/>
      <c r="B15" s="8">
        <v>9</v>
      </c>
      <c r="C15" s="28">
        <v>1</v>
      </c>
      <c r="D15" s="117" t="s">
        <v>48</v>
      </c>
      <c r="E15" s="117"/>
      <c r="F15" s="118"/>
      <c r="G15" s="30">
        <v>10788</v>
      </c>
      <c r="H15" s="31"/>
      <c r="I15" s="30">
        <v>332</v>
      </c>
      <c r="J15" s="31"/>
      <c r="K15" s="30">
        <v>332</v>
      </c>
      <c r="L15" s="64"/>
      <c r="M15" s="3"/>
    </row>
    <row r="16" spans="1:13" ht="12.75">
      <c r="A16" s="3"/>
      <c r="B16" s="8">
        <v>10</v>
      </c>
      <c r="C16" s="28">
        <v>2</v>
      </c>
      <c r="D16" s="117" t="s">
        <v>49</v>
      </c>
      <c r="E16" s="117"/>
      <c r="F16" s="118"/>
      <c r="G16" s="30">
        <v>7270</v>
      </c>
      <c r="H16" s="31"/>
      <c r="I16" s="30">
        <v>4615</v>
      </c>
      <c r="J16" s="31"/>
      <c r="K16" s="30">
        <v>4913</v>
      </c>
      <c r="L16" s="64"/>
      <c r="M16" s="3"/>
    </row>
    <row r="17" spans="1:13" ht="12.75">
      <c r="A17" s="3"/>
      <c r="B17" s="8">
        <v>11</v>
      </c>
      <c r="C17" s="6">
        <v>6</v>
      </c>
      <c r="D17" s="113" t="s">
        <v>50</v>
      </c>
      <c r="E17" s="113"/>
      <c r="F17" s="114"/>
      <c r="G17" s="18">
        <v>13975</v>
      </c>
      <c r="H17" s="19"/>
      <c r="I17" s="18">
        <v>14373</v>
      </c>
      <c r="J17" s="19"/>
      <c r="K17" s="18">
        <v>14406</v>
      </c>
      <c r="L17" s="63"/>
      <c r="M17" s="3"/>
    </row>
    <row r="18" spans="1:13" ht="12.75">
      <c r="A18" s="3"/>
      <c r="B18" s="8">
        <v>12</v>
      </c>
      <c r="C18" s="6">
        <v>7</v>
      </c>
      <c r="D18" s="113" t="s">
        <v>51</v>
      </c>
      <c r="E18" s="113"/>
      <c r="F18" s="114"/>
      <c r="G18" s="18">
        <v>6274</v>
      </c>
      <c r="H18" s="19"/>
      <c r="I18" s="18">
        <v>6207</v>
      </c>
      <c r="J18" s="19"/>
      <c r="K18" s="18">
        <v>5543</v>
      </c>
      <c r="L18" s="63"/>
      <c r="M18" s="3"/>
    </row>
    <row r="19" spans="1:13" ht="12.75">
      <c r="A19" s="3"/>
      <c r="B19" s="8">
        <v>13</v>
      </c>
      <c r="C19" s="6">
        <v>8</v>
      </c>
      <c r="D19" s="113" t="s">
        <v>52</v>
      </c>
      <c r="E19" s="113"/>
      <c r="F19" s="114"/>
      <c r="G19" s="18">
        <v>15635</v>
      </c>
      <c r="H19" s="19"/>
      <c r="I19" s="18">
        <v>16804</v>
      </c>
      <c r="J19" s="19"/>
      <c r="K19" s="18">
        <v>17803</v>
      </c>
      <c r="L19" s="63"/>
      <c r="M19" s="3"/>
    </row>
    <row r="20" spans="1:13" ht="12.75">
      <c r="A20" s="3"/>
      <c r="B20" s="8">
        <v>14</v>
      </c>
      <c r="C20" s="6">
        <v>9</v>
      </c>
      <c r="D20" s="113" t="s">
        <v>55</v>
      </c>
      <c r="E20" s="113"/>
      <c r="F20" s="114"/>
      <c r="G20" s="18">
        <v>18788</v>
      </c>
      <c r="H20" s="19"/>
      <c r="I20" s="18">
        <v>19868</v>
      </c>
      <c r="J20" s="19"/>
      <c r="K20" s="18">
        <v>21115</v>
      </c>
      <c r="L20" s="63"/>
      <c r="M20" s="3"/>
    </row>
    <row r="21" spans="1:13" ht="12.75">
      <c r="A21" s="3"/>
      <c r="B21" s="8">
        <v>15</v>
      </c>
      <c r="C21" s="6">
        <v>10</v>
      </c>
      <c r="D21" s="113" t="s">
        <v>56</v>
      </c>
      <c r="E21" s="113"/>
      <c r="F21" s="114"/>
      <c r="G21" s="18">
        <v>498</v>
      </c>
      <c r="H21" s="19"/>
      <c r="I21" s="18">
        <v>498</v>
      </c>
      <c r="J21" s="19"/>
      <c r="K21" s="18">
        <v>498</v>
      </c>
      <c r="L21" s="63"/>
      <c r="M21" s="3"/>
    </row>
    <row r="22" spans="1:13" ht="12.75">
      <c r="A22" s="3"/>
      <c r="B22" s="8">
        <v>16</v>
      </c>
      <c r="C22" s="6">
        <v>11</v>
      </c>
      <c r="D22" s="113" t="s">
        <v>57</v>
      </c>
      <c r="E22" s="113"/>
      <c r="F22" s="114"/>
      <c r="G22" s="18">
        <v>18257</v>
      </c>
      <c r="H22" s="19"/>
      <c r="I22" s="18">
        <v>19916</v>
      </c>
      <c r="J22" s="19"/>
      <c r="K22" s="18">
        <v>21576</v>
      </c>
      <c r="L22" s="63"/>
      <c r="M22" s="3"/>
    </row>
    <row r="23" spans="2:12" ht="12.75"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</row>
  </sheetData>
  <mergeCells count="25">
    <mergeCell ref="D19:F19"/>
    <mergeCell ref="D20:F20"/>
    <mergeCell ref="D21:F21"/>
    <mergeCell ref="D22:F22"/>
    <mergeCell ref="D15:F15"/>
    <mergeCell ref="D16:F16"/>
    <mergeCell ref="D17:F17"/>
    <mergeCell ref="D18:F18"/>
    <mergeCell ref="D11:F11"/>
    <mergeCell ref="D12:F12"/>
    <mergeCell ref="D13:F13"/>
    <mergeCell ref="D14:F14"/>
    <mergeCell ref="D7:F7"/>
    <mergeCell ref="D8:F8"/>
    <mergeCell ref="D9:F9"/>
    <mergeCell ref="D10:F10"/>
    <mergeCell ref="G4:H4"/>
    <mergeCell ref="I4:J4"/>
    <mergeCell ref="K4:L4"/>
    <mergeCell ref="G5:G6"/>
    <mergeCell ref="H5:H6"/>
    <mergeCell ref="I5:I6"/>
    <mergeCell ref="J5:J6"/>
    <mergeCell ref="K5:K6"/>
    <mergeCell ref="L5:L6"/>
  </mergeCells>
  <printOptions gridLines="1"/>
  <pageMargins left="0.15748031496062992" right="0.15748031496062992" top="0.984251968503937" bottom="0.984251968503937" header="0.5118110236220472" footer="0.5118110236220472"/>
  <pageSetup fitToHeight="0" fitToWidth="0"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14"/>
  <sheetViews>
    <sheetView zoomScale="88" zoomScaleNormal="88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3" width="3.140625" style="0" customWidth="1"/>
    <col min="5" max="5" width="3.140625" style="0" customWidth="1"/>
    <col min="6" max="6" width="60.7109375" style="0" customWidth="1"/>
    <col min="7" max="12" width="9.7109375" style="0" customWidth="1"/>
  </cols>
  <sheetData>
    <row r="1" ht="12.75" collapsed="1">
      <c r="A1" t="s">
        <v>211</v>
      </c>
    </row>
    <row r="2" ht="15.75">
      <c r="B2" s="1" t="s">
        <v>58</v>
      </c>
    </row>
    <row r="3" spans="2:12" ht="12.75"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3" ht="12.75">
      <c r="A4" s="3"/>
      <c r="B4" s="59"/>
      <c r="C4" s="60"/>
      <c r="D4" s="60"/>
      <c r="E4" s="60"/>
      <c r="F4" s="60"/>
      <c r="G4" s="125" t="s">
        <v>205</v>
      </c>
      <c r="H4" s="126"/>
      <c r="I4" s="125" t="s">
        <v>206</v>
      </c>
      <c r="J4" s="126"/>
      <c r="K4" s="125" t="s">
        <v>207</v>
      </c>
      <c r="L4" s="125"/>
      <c r="M4" s="3"/>
    </row>
    <row r="5" spans="1:13" ht="12.75">
      <c r="A5" s="3"/>
      <c r="B5" s="58"/>
      <c r="C5" s="61"/>
      <c r="D5" s="61"/>
      <c r="E5" s="61"/>
      <c r="F5" s="61"/>
      <c r="G5" s="127" t="s">
        <v>1</v>
      </c>
      <c r="H5" s="129" t="s">
        <v>2</v>
      </c>
      <c r="I5" s="127" t="s">
        <v>1</v>
      </c>
      <c r="J5" s="129" t="s">
        <v>2</v>
      </c>
      <c r="K5" s="127" t="s">
        <v>1</v>
      </c>
      <c r="L5" s="131" t="s">
        <v>2</v>
      </c>
      <c r="M5" s="3"/>
    </row>
    <row r="6" spans="1:13" ht="12.75">
      <c r="A6" s="3"/>
      <c r="B6" s="58"/>
      <c r="C6" s="61"/>
      <c r="D6" s="61"/>
      <c r="E6" s="61"/>
      <c r="F6" s="61"/>
      <c r="G6" s="128"/>
      <c r="H6" s="130"/>
      <c r="I6" s="128"/>
      <c r="J6" s="130"/>
      <c r="K6" s="128"/>
      <c r="L6" s="132"/>
      <c r="M6" s="3"/>
    </row>
    <row r="7" spans="1:13" ht="12.75">
      <c r="A7" s="3"/>
      <c r="B7" s="8">
        <v>1</v>
      </c>
      <c r="C7" s="9">
        <v>2</v>
      </c>
      <c r="D7" s="109" t="s">
        <v>59</v>
      </c>
      <c r="E7" s="109"/>
      <c r="F7" s="110"/>
      <c r="G7" s="10">
        <v>196873</v>
      </c>
      <c r="H7" s="12">
        <v>14108</v>
      </c>
      <c r="I7" s="10">
        <v>195988</v>
      </c>
      <c r="J7" s="12"/>
      <c r="K7" s="10">
        <v>208144</v>
      </c>
      <c r="L7" s="62"/>
      <c r="M7" s="3"/>
    </row>
    <row r="8" spans="1:13" ht="12.75">
      <c r="A8" s="3"/>
      <c r="B8" s="8">
        <v>2</v>
      </c>
      <c r="C8" s="6">
        <v>1</v>
      </c>
      <c r="D8" s="113" t="s">
        <v>60</v>
      </c>
      <c r="E8" s="113"/>
      <c r="F8" s="114"/>
      <c r="G8" s="18">
        <v>179148</v>
      </c>
      <c r="H8" s="19">
        <v>9129</v>
      </c>
      <c r="I8" s="18">
        <v>181117</v>
      </c>
      <c r="J8" s="19"/>
      <c r="K8" s="18">
        <v>193738</v>
      </c>
      <c r="L8" s="63"/>
      <c r="M8" s="3"/>
    </row>
    <row r="9" spans="1:13" ht="12.75">
      <c r="A9" s="3"/>
      <c r="B9" s="8">
        <v>3</v>
      </c>
      <c r="C9" s="28">
        <v>1</v>
      </c>
      <c r="D9" s="117" t="s">
        <v>61</v>
      </c>
      <c r="E9" s="117"/>
      <c r="F9" s="118"/>
      <c r="G9" s="30">
        <v>177720</v>
      </c>
      <c r="H9" s="31"/>
      <c r="I9" s="30">
        <v>180818</v>
      </c>
      <c r="J9" s="31"/>
      <c r="K9" s="30">
        <v>193705</v>
      </c>
      <c r="L9" s="64"/>
      <c r="M9" s="3"/>
    </row>
    <row r="10" spans="1:13" ht="12.75">
      <c r="A10" s="3"/>
      <c r="B10" s="8">
        <v>4</v>
      </c>
      <c r="C10" s="28">
        <v>2</v>
      </c>
      <c r="D10" s="117" t="s">
        <v>64</v>
      </c>
      <c r="E10" s="117"/>
      <c r="F10" s="118"/>
      <c r="G10" s="30">
        <v>1428</v>
      </c>
      <c r="H10" s="31">
        <v>7137</v>
      </c>
      <c r="I10" s="30">
        <v>299</v>
      </c>
      <c r="J10" s="31"/>
      <c r="K10" s="30">
        <v>33</v>
      </c>
      <c r="L10" s="64"/>
      <c r="M10" s="3"/>
    </row>
    <row r="11" spans="1:13" ht="12.75">
      <c r="A11" s="3"/>
      <c r="B11" s="8">
        <v>5</v>
      </c>
      <c r="C11" s="28">
        <v>3</v>
      </c>
      <c r="D11" s="117" t="s">
        <v>65</v>
      </c>
      <c r="E11" s="117"/>
      <c r="F11" s="118"/>
      <c r="G11" s="30"/>
      <c r="H11" s="31">
        <v>1992</v>
      </c>
      <c r="I11" s="30"/>
      <c r="J11" s="31"/>
      <c r="K11" s="30"/>
      <c r="L11" s="64"/>
      <c r="M11" s="3"/>
    </row>
    <row r="12" spans="1:13" ht="12.75">
      <c r="A12" s="3"/>
      <c r="B12" s="8">
        <v>6</v>
      </c>
      <c r="C12" s="6">
        <v>2</v>
      </c>
      <c r="D12" s="113" t="s">
        <v>66</v>
      </c>
      <c r="E12" s="113"/>
      <c r="F12" s="114"/>
      <c r="G12" s="18">
        <v>664</v>
      </c>
      <c r="H12" s="19"/>
      <c r="I12" s="18">
        <v>664</v>
      </c>
      <c r="J12" s="19"/>
      <c r="K12" s="18"/>
      <c r="L12" s="63"/>
      <c r="M12" s="3"/>
    </row>
    <row r="13" spans="1:13" ht="12.75">
      <c r="A13" s="3"/>
      <c r="B13" s="8">
        <v>7</v>
      </c>
      <c r="C13" s="6">
        <v>3</v>
      </c>
      <c r="D13" s="113" t="s">
        <v>44</v>
      </c>
      <c r="E13" s="113"/>
      <c r="F13" s="114"/>
      <c r="G13" s="18">
        <v>17061</v>
      </c>
      <c r="H13" s="19">
        <v>4979</v>
      </c>
      <c r="I13" s="18">
        <v>14207</v>
      </c>
      <c r="J13" s="19"/>
      <c r="K13" s="18">
        <v>14406</v>
      </c>
      <c r="L13" s="63"/>
      <c r="M13" s="3"/>
    </row>
    <row r="14" spans="2:12" ht="12.75"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</row>
  </sheetData>
  <mergeCells count="16">
    <mergeCell ref="D11:F11"/>
    <mergeCell ref="D12:F12"/>
    <mergeCell ref="D13:F13"/>
    <mergeCell ref="D7:F7"/>
    <mergeCell ref="D8:F8"/>
    <mergeCell ref="D9:F9"/>
    <mergeCell ref="D10:F10"/>
    <mergeCell ref="G4:H4"/>
    <mergeCell ref="I4:J4"/>
    <mergeCell ref="K4:L4"/>
    <mergeCell ref="G5:G6"/>
    <mergeCell ref="H5:H6"/>
    <mergeCell ref="I5:I6"/>
    <mergeCell ref="J5:J6"/>
    <mergeCell ref="K5:K6"/>
    <mergeCell ref="L5:L6"/>
  </mergeCells>
  <printOptions gridLines="1"/>
  <pageMargins left="0.15748031496062992" right="0.15748031496062992" top="0.984251968503937" bottom="0.984251968503937" header="0.5118110236220472" footer="0.5118110236220472"/>
  <pageSetup fitToHeight="0" fitToWidth="0"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18"/>
  <sheetViews>
    <sheetView zoomScale="88" zoomScaleNormal="88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3" width="3.140625" style="0" customWidth="1"/>
    <col min="5" max="5" width="3.140625" style="0" customWidth="1"/>
    <col min="6" max="6" width="60.7109375" style="0" customWidth="1"/>
    <col min="7" max="12" width="9.7109375" style="0" customWidth="1"/>
  </cols>
  <sheetData>
    <row r="1" ht="12.75" collapsed="1">
      <c r="A1" t="s">
        <v>211</v>
      </c>
    </row>
    <row r="2" ht="15.75">
      <c r="B2" s="1" t="s">
        <v>67</v>
      </c>
    </row>
    <row r="3" spans="2:12" ht="12.75"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3" ht="12.75">
      <c r="A4" s="3"/>
      <c r="B4" s="59"/>
      <c r="C4" s="60"/>
      <c r="D4" s="60"/>
      <c r="E4" s="60"/>
      <c r="F4" s="60"/>
      <c r="G4" s="125" t="s">
        <v>205</v>
      </c>
      <c r="H4" s="126"/>
      <c r="I4" s="125" t="s">
        <v>206</v>
      </c>
      <c r="J4" s="126"/>
      <c r="K4" s="125" t="s">
        <v>207</v>
      </c>
      <c r="L4" s="125"/>
      <c r="M4" s="3"/>
    </row>
    <row r="5" spans="1:13" ht="12.75">
      <c r="A5" s="3"/>
      <c r="B5" s="58"/>
      <c r="C5" s="61"/>
      <c r="D5" s="61"/>
      <c r="E5" s="61"/>
      <c r="F5" s="61"/>
      <c r="G5" s="127" t="s">
        <v>1</v>
      </c>
      <c r="H5" s="129" t="s">
        <v>2</v>
      </c>
      <c r="I5" s="127" t="s">
        <v>1</v>
      </c>
      <c r="J5" s="129" t="s">
        <v>2</v>
      </c>
      <c r="K5" s="127" t="s">
        <v>1</v>
      </c>
      <c r="L5" s="131" t="s">
        <v>2</v>
      </c>
      <c r="M5" s="3"/>
    </row>
    <row r="6" spans="1:13" ht="12.75">
      <c r="A6" s="3"/>
      <c r="B6" s="58"/>
      <c r="C6" s="61"/>
      <c r="D6" s="61"/>
      <c r="E6" s="61"/>
      <c r="F6" s="61"/>
      <c r="G6" s="128"/>
      <c r="H6" s="130"/>
      <c r="I6" s="128"/>
      <c r="J6" s="130"/>
      <c r="K6" s="128"/>
      <c r="L6" s="132"/>
      <c r="M6" s="3"/>
    </row>
    <row r="7" spans="1:13" ht="12.75">
      <c r="A7" s="3"/>
      <c r="B7" s="8">
        <v>1</v>
      </c>
      <c r="C7" s="9">
        <v>3</v>
      </c>
      <c r="D7" s="109" t="s">
        <v>68</v>
      </c>
      <c r="E7" s="109"/>
      <c r="F7" s="110"/>
      <c r="G7" s="10">
        <v>120859</v>
      </c>
      <c r="H7" s="12">
        <v>9958</v>
      </c>
      <c r="I7" s="10">
        <v>119431</v>
      </c>
      <c r="J7" s="12"/>
      <c r="K7" s="10">
        <v>119431</v>
      </c>
      <c r="L7" s="62"/>
      <c r="M7" s="3"/>
    </row>
    <row r="8" spans="1:13" ht="12.75">
      <c r="A8" s="3"/>
      <c r="B8" s="8">
        <v>2</v>
      </c>
      <c r="C8" s="6">
        <v>1</v>
      </c>
      <c r="D8" s="113" t="s">
        <v>69</v>
      </c>
      <c r="E8" s="113"/>
      <c r="F8" s="114"/>
      <c r="G8" s="18">
        <v>64496</v>
      </c>
      <c r="H8" s="19"/>
      <c r="I8" s="18">
        <v>63068</v>
      </c>
      <c r="J8" s="19"/>
      <c r="K8" s="18">
        <v>63068</v>
      </c>
      <c r="L8" s="63"/>
      <c r="M8" s="3"/>
    </row>
    <row r="9" spans="1:13" ht="12.75">
      <c r="A9" s="3"/>
      <c r="B9" s="8">
        <v>3</v>
      </c>
      <c r="C9" s="6">
        <v>2</v>
      </c>
      <c r="D9" s="113" t="s">
        <v>72</v>
      </c>
      <c r="E9" s="113"/>
      <c r="F9" s="114"/>
      <c r="G9" s="18">
        <v>54770</v>
      </c>
      <c r="H9" s="19"/>
      <c r="I9" s="18">
        <v>54770</v>
      </c>
      <c r="J9" s="19"/>
      <c r="K9" s="18">
        <v>54770</v>
      </c>
      <c r="L9" s="63"/>
      <c r="M9" s="3"/>
    </row>
    <row r="10" spans="1:13" ht="12.75">
      <c r="A10" s="3"/>
      <c r="B10" s="8">
        <v>4</v>
      </c>
      <c r="C10" s="28">
        <v>1</v>
      </c>
      <c r="D10" s="117" t="s">
        <v>73</v>
      </c>
      <c r="E10" s="117"/>
      <c r="F10" s="118"/>
      <c r="G10" s="30"/>
      <c r="H10" s="31"/>
      <c r="I10" s="30"/>
      <c r="J10" s="31"/>
      <c r="K10" s="30"/>
      <c r="L10" s="64"/>
      <c r="M10" s="3"/>
    </row>
    <row r="11" spans="1:13" ht="12.75">
      <c r="A11" s="3"/>
      <c r="B11" s="8">
        <v>5</v>
      </c>
      <c r="C11" s="28">
        <v>2</v>
      </c>
      <c r="D11" s="117" t="s">
        <v>74</v>
      </c>
      <c r="E11" s="117"/>
      <c r="F11" s="118"/>
      <c r="G11" s="30"/>
      <c r="H11" s="31"/>
      <c r="I11" s="30"/>
      <c r="J11" s="31"/>
      <c r="K11" s="30"/>
      <c r="L11" s="64"/>
      <c r="M11" s="3"/>
    </row>
    <row r="12" spans="1:13" ht="12.75">
      <c r="A12" s="3"/>
      <c r="B12" s="8">
        <v>6</v>
      </c>
      <c r="C12" s="28">
        <v>3</v>
      </c>
      <c r="D12" s="117" t="s">
        <v>75</v>
      </c>
      <c r="E12" s="117"/>
      <c r="F12" s="118"/>
      <c r="G12" s="30">
        <v>54770</v>
      </c>
      <c r="H12" s="31"/>
      <c r="I12" s="30">
        <v>54770</v>
      </c>
      <c r="J12" s="31"/>
      <c r="K12" s="30">
        <v>54770</v>
      </c>
      <c r="L12" s="64"/>
      <c r="M12" s="3"/>
    </row>
    <row r="13" spans="1:13" ht="12.75">
      <c r="A13" s="3"/>
      <c r="B13" s="8">
        <v>7</v>
      </c>
      <c r="C13" s="6">
        <v>3</v>
      </c>
      <c r="D13" s="113" t="s">
        <v>76</v>
      </c>
      <c r="E13" s="113"/>
      <c r="F13" s="114"/>
      <c r="G13" s="18">
        <v>1593</v>
      </c>
      <c r="H13" s="19">
        <v>3319</v>
      </c>
      <c r="I13" s="18">
        <v>1593</v>
      </c>
      <c r="J13" s="19"/>
      <c r="K13" s="18">
        <v>1593</v>
      </c>
      <c r="L13" s="63"/>
      <c r="M13" s="3"/>
    </row>
    <row r="14" spans="1:13" ht="12.75">
      <c r="A14" s="3"/>
      <c r="B14" s="8">
        <v>8</v>
      </c>
      <c r="C14" s="28">
        <v>1</v>
      </c>
      <c r="D14" s="117" t="s">
        <v>77</v>
      </c>
      <c r="E14" s="117"/>
      <c r="F14" s="118"/>
      <c r="G14" s="30"/>
      <c r="H14" s="31"/>
      <c r="I14" s="30"/>
      <c r="J14" s="31"/>
      <c r="K14" s="30"/>
      <c r="L14" s="64"/>
      <c r="M14" s="3"/>
    </row>
    <row r="15" spans="1:13" ht="12.75">
      <c r="A15" s="3"/>
      <c r="B15" s="8">
        <v>9</v>
      </c>
      <c r="C15" s="28">
        <v>2</v>
      </c>
      <c r="D15" s="117" t="s">
        <v>78</v>
      </c>
      <c r="E15" s="117"/>
      <c r="F15" s="118"/>
      <c r="G15" s="30">
        <v>597</v>
      </c>
      <c r="H15" s="31"/>
      <c r="I15" s="30">
        <v>597</v>
      </c>
      <c r="J15" s="31"/>
      <c r="K15" s="30">
        <v>597</v>
      </c>
      <c r="L15" s="64"/>
      <c r="M15" s="3"/>
    </row>
    <row r="16" spans="1:13" ht="12.75">
      <c r="A16" s="3"/>
      <c r="B16" s="8">
        <v>10</v>
      </c>
      <c r="C16" s="28">
        <v>3</v>
      </c>
      <c r="D16" s="117" t="s">
        <v>80</v>
      </c>
      <c r="E16" s="117"/>
      <c r="F16" s="118"/>
      <c r="G16" s="30">
        <v>996</v>
      </c>
      <c r="H16" s="31">
        <v>3319</v>
      </c>
      <c r="I16" s="30">
        <v>996</v>
      </c>
      <c r="J16" s="31"/>
      <c r="K16" s="30">
        <v>996</v>
      </c>
      <c r="L16" s="64"/>
      <c r="M16" s="3"/>
    </row>
    <row r="17" spans="1:13" ht="12.75">
      <c r="A17" s="3"/>
      <c r="B17" s="8">
        <v>11</v>
      </c>
      <c r="C17" s="6">
        <v>4</v>
      </c>
      <c r="D17" s="113" t="s">
        <v>81</v>
      </c>
      <c r="E17" s="113"/>
      <c r="F17" s="114"/>
      <c r="G17" s="18"/>
      <c r="H17" s="19">
        <v>6639</v>
      </c>
      <c r="I17" s="18"/>
      <c r="J17" s="19"/>
      <c r="K17" s="18"/>
      <c r="L17" s="63"/>
      <c r="M17" s="3"/>
    </row>
    <row r="18" spans="2:12" ht="12.75"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5"/>
    </row>
  </sheetData>
  <mergeCells count="20">
    <mergeCell ref="D15:F15"/>
    <mergeCell ref="D16:F16"/>
    <mergeCell ref="D17:F17"/>
    <mergeCell ref="D11:F11"/>
    <mergeCell ref="D12:F12"/>
    <mergeCell ref="D13:F13"/>
    <mergeCell ref="D14:F14"/>
    <mergeCell ref="D7:F7"/>
    <mergeCell ref="D8:F8"/>
    <mergeCell ref="D9:F9"/>
    <mergeCell ref="D10:F10"/>
    <mergeCell ref="G4:H4"/>
    <mergeCell ref="I4:J4"/>
    <mergeCell ref="K4:L4"/>
    <mergeCell ref="G5:G6"/>
    <mergeCell ref="H5:H6"/>
    <mergeCell ref="I5:I6"/>
    <mergeCell ref="J5:J6"/>
    <mergeCell ref="K5:K6"/>
    <mergeCell ref="L5:L6"/>
  </mergeCells>
  <printOptions gridLines="1"/>
  <pageMargins left="0.15748031496062992" right="0.15748031496062992" top="0.984251968503937" bottom="0.984251968503937" header="0.5118110236220472" footer="0.5118110236220472"/>
  <pageSetup fitToHeight="0" fitToWidth="0"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14"/>
  <sheetViews>
    <sheetView zoomScale="88" zoomScaleNormal="88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3" width="3.140625" style="0" customWidth="1"/>
    <col min="5" max="5" width="3.140625" style="0" customWidth="1"/>
    <col min="6" max="6" width="60.7109375" style="0" customWidth="1"/>
    <col min="7" max="12" width="9.7109375" style="0" customWidth="1"/>
  </cols>
  <sheetData>
    <row r="1" ht="12.75" collapsed="1">
      <c r="A1" t="s">
        <v>211</v>
      </c>
    </row>
    <row r="2" ht="15.75">
      <c r="B2" s="1" t="s">
        <v>82</v>
      </c>
    </row>
    <row r="3" spans="2:12" ht="12.75"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3" ht="12.75">
      <c r="A4" s="3"/>
      <c r="B4" s="59"/>
      <c r="C4" s="60"/>
      <c r="D4" s="60"/>
      <c r="E4" s="60"/>
      <c r="F4" s="60"/>
      <c r="G4" s="125" t="s">
        <v>205</v>
      </c>
      <c r="H4" s="126"/>
      <c r="I4" s="125" t="s">
        <v>206</v>
      </c>
      <c r="J4" s="126"/>
      <c r="K4" s="125" t="s">
        <v>207</v>
      </c>
      <c r="L4" s="125"/>
      <c r="M4" s="3"/>
    </row>
    <row r="5" spans="1:13" ht="12.75">
      <c r="A5" s="3"/>
      <c r="B5" s="58"/>
      <c r="C5" s="61"/>
      <c r="D5" s="61"/>
      <c r="E5" s="61"/>
      <c r="F5" s="61"/>
      <c r="G5" s="127" t="s">
        <v>1</v>
      </c>
      <c r="H5" s="129" t="s">
        <v>2</v>
      </c>
      <c r="I5" s="127" t="s">
        <v>1</v>
      </c>
      <c r="J5" s="129" t="s">
        <v>2</v>
      </c>
      <c r="K5" s="127" t="s">
        <v>1</v>
      </c>
      <c r="L5" s="131" t="s">
        <v>2</v>
      </c>
      <c r="M5" s="3"/>
    </row>
    <row r="6" spans="1:13" ht="12.75">
      <c r="A6" s="3"/>
      <c r="B6" s="58"/>
      <c r="C6" s="61"/>
      <c r="D6" s="61"/>
      <c r="E6" s="61"/>
      <c r="F6" s="61"/>
      <c r="G6" s="128"/>
      <c r="H6" s="130"/>
      <c r="I6" s="128"/>
      <c r="J6" s="130"/>
      <c r="K6" s="128"/>
      <c r="L6" s="132"/>
      <c r="M6" s="3"/>
    </row>
    <row r="7" spans="1:13" ht="12.75">
      <c r="A7" s="3"/>
      <c r="B7" s="8">
        <v>1</v>
      </c>
      <c r="C7" s="9">
        <v>4</v>
      </c>
      <c r="D7" s="109" t="s">
        <v>83</v>
      </c>
      <c r="E7" s="109"/>
      <c r="F7" s="110"/>
      <c r="G7" s="10">
        <v>100246</v>
      </c>
      <c r="H7" s="12">
        <v>132510</v>
      </c>
      <c r="I7" s="10">
        <v>89624</v>
      </c>
      <c r="J7" s="12"/>
      <c r="K7" s="10">
        <v>89624</v>
      </c>
      <c r="L7" s="62"/>
      <c r="M7" s="3"/>
    </row>
    <row r="8" spans="1:13" ht="12.75">
      <c r="A8" s="3"/>
      <c r="B8" s="8">
        <v>2</v>
      </c>
      <c r="C8" s="6">
        <v>1</v>
      </c>
      <c r="D8" s="113" t="s">
        <v>84</v>
      </c>
      <c r="E8" s="113"/>
      <c r="F8" s="114"/>
      <c r="G8" s="18">
        <v>100246</v>
      </c>
      <c r="H8" s="19">
        <v>132510</v>
      </c>
      <c r="I8" s="18">
        <v>89624</v>
      </c>
      <c r="J8" s="19"/>
      <c r="K8" s="18">
        <v>89624</v>
      </c>
      <c r="L8" s="63"/>
      <c r="M8" s="3"/>
    </row>
    <row r="9" spans="1:13" ht="12.75">
      <c r="A9" s="3"/>
      <c r="B9" s="8">
        <v>3</v>
      </c>
      <c r="C9" s="28">
        <v>1</v>
      </c>
      <c r="D9" s="117" t="s">
        <v>85</v>
      </c>
      <c r="E9" s="117"/>
      <c r="F9" s="118"/>
      <c r="G9" s="30"/>
      <c r="H9" s="31">
        <v>19916</v>
      </c>
      <c r="I9" s="30"/>
      <c r="J9" s="31"/>
      <c r="K9" s="30"/>
      <c r="L9" s="64"/>
      <c r="M9" s="3"/>
    </row>
    <row r="10" spans="1:13" ht="12.75">
      <c r="A10" s="3"/>
      <c r="B10" s="8">
        <v>4</v>
      </c>
      <c r="C10" s="28">
        <v>2</v>
      </c>
      <c r="D10" s="117" t="s">
        <v>88</v>
      </c>
      <c r="E10" s="117"/>
      <c r="F10" s="118"/>
      <c r="G10" s="30"/>
      <c r="H10" s="31">
        <v>28215</v>
      </c>
      <c r="I10" s="30"/>
      <c r="J10" s="31"/>
      <c r="K10" s="30"/>
      <c r="L10" s="64"/>
      <c r="M10" s="3"/>
    </row>
    <row r="11" spans="1:13" ht="12.75">
      <c r="A11" s="3"/>
      <c r="B11" s="8">
        <v>5</v>
      </c>
      <c r="C11" s="28">
        <v>3</v>
      </c>
      <c r="D11" s="117" t="s">
        <v>89</v>
      </c>
      <c r="E11" s="117"/>
      <c r="F11" s="118"/>
      <c r="G11" s="30">
        <v>55102</v>
      </c>
      <c r="H11" s="31">
        <v>80396</v>
      </c>
      <c r="I11" s="30">
        <v>49791</v>
      </c>
      <c r="J11" s="31"/>
      <c r="K11" s="30">
        <v>49791</v>
      </c>
      <c r="L11" s="64"/>
      <c r="M11" s="3"/>
    </row>
    <row r="12" spans="1:13" ht="12.75">
      <c r="A12" s="3"/>
      <c r="B12" s="8">
        <v>6</v>
      </c>
      <c r="C12" s="28">
        <v>4</v>
      </c>
      <c r="D12" s="117" t="s">
        <v>90</v>
      </c>
      <c r="E12" s="117"/>
      <c r="F12" s="118"/>
      <c r="G12" s="30">
        <v>5311</v>
      </c>
      <c r="H12" s="31">
        <v>3983</v>
      </c>
      <c r="I12" s="30"/>
      <c r="J12" s="31"/>
      <c r="K12" s="30"/>
      <c r="L12" s="64"/>
      <c r="M12" s="3"/>
    </row>
    <row r="13" spans="1:13" ht="12.75">
      <c r="A13" s="3"/>
      <c r="B13" s="8">
        <v>7</v>
      </c>
      <c r="C13" s="28">
        <v>5</v>
      </c>
      <c r="D13" s="117" t="s">
        <v>91</v>
      </c>
      <c r="E13" s="117"/>
      <c r="F13" s="118"/>
      <c r="G13" s="30">
        <v>39833</v>
      </c>
      <c r="H13" s="31"/>
      <c r="I13" s="30">
        <v>39833</v>
      </c>
      <c r="J13" s="31"/>
      <c r="K13" s="30">
        <v>39833</v>
      </c>
      <c r="L13" s="64"/>
      <c r="M13" s="3"/>
    </row>
    <row r="14" spans="2:12" ht="12.75"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</row>
  </sheetData>
  <mergeCells count="16">
    <mergeCell ref="D11:F11"/>
    <mergeCell ref="D12:F12"/>
    <mergeCell ref="D13:F13"/>
    <mergeCell ref="D7:F7"/>
    <mergeCell ref="D8:F8"/>
    <mergeCell ref="D9:F9"/>
    <mergeCell ref="D10:F10"/>
    <mergeCell ref="G4:H4"/>
    <mergeCell ref="I4:J4"/>
    <mergeCell ref="K4:L4"/>
    <mergeCell ref="G5:G6"/>
    <mergeCell ref="H5:H6"/>
    <mergeCell ref="I5:I6"/>
    <mergeCell ref="J5:J6"/>
    <mergeCell ref="K5:K6"/>
    <mergeCell ref="L5:L6"/>
  </mergeCells>
  <printOptions gridLines="1"/>
  <pageMargins left="0.35433070866141736" right="0.15748031496062992" top="0.984251968503937" bottom="0.984251968503937" header="0.5118110236220472" footer="0.5118110236220472"/>
  <pageSetup fitToHeight="0" fitToWidth="0"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M19"/>
  <sheetViews>
    <sheetView zoomScale="88" zoomScaleNormal="88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3" width="3.140625" style="0" customWidth="1"/>
    <col min="5" max="5" width="3.140625" style="0" customWidth="1"/>
    <col min="6" max="6" width="60.7109375" style="0" customWidth="1"/>
    <col min="7" max="12" width="9.7109375" style="0" customWidth="1"/>
  </cols>
  <sheetData>
    <row r="1" ht="12.75" collapsed="1">
      <c r="A1" t="s">
        <v>211</v>
      </c>
    </row>
    <row r="2" ht="15.75">
      <c r="B2" s="1" t="s">
        <v>92</v>
      </c>
    </row>
    <row r="3" spans="2:12" ht="12.75"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3" ht="12.75">
      <c r="A4" s="3"/>
      <c r="B4" s="59"/>
      <c r="C4" s="60"/>
      <c r="D4" s="60"/>
      <c r="E4" s="60"/>
      <c r="F4" s="60"/>
      <c r="G4" s="125" t="s">
        <v>205</v>
      </c>
      <c r="H4" s="126"/>
      <c r="I4" s="125" t="s">
        <v>206</v>
      </c>
      <c r="J4" s="126"/>
      <c r="K4" s="125" t="s">
        <v>207</v>
      </c>
      <c r="L4" s="125"/>
      <c r="M4" s="3"/>
    </row>
    <row r="5" spans="1:13" ht="12.75">
      <c r="A5" s="3"/>
      <c r="B5" s="58"/>
      <c r="C5" s="61"/>
      <c r="D5" s="61"/>
      <c r="E5" s="61"/>
      <c r="F5" s="61"/>
      <c r="G5" s="127" t="s">
        <v>1</v>
      </c>
      <c r="H5" s="129" t="s">
        <v>2</v>
      </c>
      <c r="I5" s="127" t="s">
        <v>1</v>
      </c>
      <c r="J5" s="129" t="s">
        <v>2</v>
      </c>
      <c r="K5" s="127" t="s">
        <v>1</v>
      </c>
      <c r="L5" s="131" t="s">
        <v>2</v>
      </c>
      <c r="M5" s="3"/>
    </row>
    <row r="6" spans="1:13" ht="12.75">
      <c r="A6" s="3"/>
      <c r="B6" s="58"/>
      <c r="C6" s="61"/>
      <c r="D6" s="61"/>
      <c r="E6" s="61"/>
      <c r="F6" s="61"/>
      <c r="G6" s="128"/>
      <c r="H6" s="130"/>
      <c r="I6" s="128"/>
      <c r="J6" s="130"/>
      <c r="K6" s="128"/>
      <c r="L6" s="132"/>
      <c r="M6" s="3"/>
    </row>
    <row r="7" spans="1:13" ht="12.75">
      <c r="A7" s="3"/>
      <c r="B7" s="8">
        <v>1</v>
      </c>
      <c r="C7" s="9">
        <v>5</v>
      </c>
      <c r="D7" s="109" t="s">
        <v>93</v>
      </c>
      <c r="E7" s="109"/>
      <c r="F7" s="110"/>
      <c r="G7" s="10">
        <v>1384384</v>
      </c>
      <c r="H7" s="12"/>
      <c r="I7" s="10">
        <v>1366783</v>
      </c>
      <c r="J7" s="12"/>
      <c r="K7" s="10">
        <v>1398229</v>
      </c>
      <c r="L7" s="62"/>
      <c r="M7" s="3"/>
    </row>
    <row r="8" spans="1:13" ht="12.75">
      <c r="A8" s="3"/>
      <c r="B8" s="8">
        <v>2</v>
      </c>
      <c r="C8" s="6">
        <v>1</v>
      </c>
      <c r="D8" s="113" t="s">
        <v>94</v>
      </c>
      <c r="E8" s="113"/>
      <c r="F8" s="114"/>
      <c r="G8" s="18">
        <v>197138</v>
      </c>
      <c r="H8" s="19"/>
      <c r="I8" s="18">
        <v>211840</v>
      </c>
      <c r="J8" s="19"/>
      <c r="K8" s="18">
        <v>223957</v>
      </c>
      <c r="L8" s="63"/>
      <c r="M8" s="3"/>
    </row>
    <row r="9" spans="1:13" ht="12.75">
      <c r="A9" s="3"/>
      <c r="B9" s="8">
        <v>3</v>
      </c>
      <c r="C9" s="28">
        <v>1</v>
      </c>
      <c r="D9" s="117" t="s">
        <v>95</v>
      </c>
      <c r="E9" s="117"/>
      <c r="F9" s="118"/>
      <c r="G9" s="30">
        <v>124444</v>
      </c>
      <c r="H9" s="31"/>
      <c r="I9" s="30">
        <v>134458</v>
      </c>
      <c r="J9" s="31"/>
      <c r="K9" s="30">
        <v>141701</v>
      </c>
      <c r="L9" s="64"/>
      <c r="M9" s="3"/>
    </row>
    <row r="10" spans="1:13" ht="12.75">
      <c r="A10" s="3"/>
      <c r="B10" s="8">
        <v>4</v>
      </c>
      <c r="C10" s="28">
        <v>2</v>
      </c>
      <c r="D10" s="117" t="s">
        <v>98</v>
      </c>
      <c r="E10" s="117"/>
      <c r="F10" s="118"/>
      <c r="G10" s="30">
        <v>72694</v>
      </c>
      <c r="H10" s="31"/>
      <c r="I10" s="30">
        <v>77382</v>
      </c>
      <c r="J10" s="31"/>
      <c r="K10" s="30">
        <v>82256</v>
      </c>
      <c r="L10" s="64"/>
      <c r="M10" s="3"/>
    </row>
    <row r="11" spans="1:13" ht="12.75">
      <c r="A11" s="3"/>
      <c r="B11" s="8">
        <v>5</v>
      </c>
      <c r="C11" s="6">
        <v>2</v>
      </c>
      <c r="D11" s="113" t="s">
        <v>99</v>
      </c>
      <c r="E11" s="113"/>
      <c r="F11" s="114"/>
      <c r="G11" s="18">
        <v>707229</v>
      </c>
      <c r="H11" s="19"/>
      <c r="I11" s="18">
        <v>754763</v>
      </c>
      <c r="J11" s="19"/>
      <c r="K11" s="18">
        <v>812721</v>
      </c>
      <c r="L11" s="63"/>
      <c r="M11" s="3"/>
    </row>
    <row r="12" spans="1:13" ht="12.75">
      <c r="A12" s="3"/>
      <c r="B12" s="8">
        <v>6</v>
      </c>
      <c r="C12" s="6">
        <v>3</v>
      </c>
      <c r="D12" s="113" t="s">
        <v>102</v>
      </c>
      <c r="E12" s="113"/>
      <c r="F12" s="114"/>
      <c r="G12" s="18">
        <v>78205</v>
      </c>
      <c r="H12" s="19"/>
      <c r="I12" s="18">
        <v>84174</v>
      </c>
      <c r="J12" s="19"/>
      <c r="K12" s="18">
        <v>89170</v>
      </c>
      <c r="L12" s="63"/>
      <c r="M12" s="3"/>
    </row>
    <row r="13" spans="1:13" ht="12.75">
      <c r="A13" s="3"/>
      <c r="B13" s="8">
        <v>7</v>
      </c>
      <c r="C13" s="6">
        <v>4</v>
      </c>
      <c r="D13" s="113" t="s">
        <v>105</v>
      </c>
      <c r="E13" s="113"/>
      <c r="F13" s="114"/>
      <c r="G13" s="18">
        <v>91283</v>
      </c>
      <c r="H13" s="19"/>
      <c r="I13" s="18">
        <v>95067</v>
      </c>
      <c r="J13" s="19"/>
      <c r="K13" s="18">
        <v>100311</v>
      </c>
      <c r="L13" s="63"/>
      <c r="M13" s="3"/>
    </row>
    <row r="14" spans="1:13" ht="12.75">
      <c r="A14" s="3"/>
      <c r="B14" s="8">
        <v>8</v>
      </c>
      <c r="C14" s="6">
        <v>5</v>
      </c>
      <c r="D14" s="113" t="s">
        <v>108</v>
      </c>
      <c r="E14" s="113"/>
      <c r="F14" s="114"/>
      <c r="G14" s="18">
        <v>60844</v>
      </c>
      <c r="H14" s="19"/>
      <c r="I14" s="18">
        <v>61044</v>
      </c>
      <c r="J14" s="19"/>
      <c r="K14" s="18"/>
      <c r="L14" s="63"/>
      <c r="M14" s="3"/>
    </row>
    <row r="15" spans="1:13" ht="12.75">
      <c r="A15" s="3"/>
      <c r="B15" s="8">
        <v>9</v>
      </c>
      <c r="C15" s="6">
        <v>6</v>
      </c>
      <c r="D15" s="113" t="s">
        <v>109</v>
      </c>
      <c r="E15" s="113"/>
      <c r="F15" s="114"/>
      <c r="G15" s="18">
        <v>19087</v>
      </c>
      <c r="H15" s="19"/>
      <c r="I15" s="18">
        <v>19728</v>
      </c>
      <c r="J15" s="19"/>
      <c r="K15" s="18">
        <v>21216</v>
      </c>
      <c r="L15" s="63"/>
      <c r="M15" s="3"/>
    </row>
    <row r="16" spans="1:13" ht="12.75">
      <c r="A16" s="3"/>
      <c r="B16" s="8">
        <v>10</v>
      </c>
      <c r="C16" s="6">
        <v>7</v>
      </c>
      <c r="D16" s="113" t="s">
        <v>110</v>
      </c>
      <c r="E16" s="113"/>
      <c r="F16" s="114"/>
      <c r="G16" s="18">
        <v>116643</v>
      </c>
      <c r="H16" s="19"/>
      <c r="I16" s="18"/>
      <c r="J16" s="19"/>
      <c r="K16" s="18"/>
      <c r="L16" s="63"/>
      <c r="M16" s="3"/>
    </row>
    <row r="17" spans="1:13" ht="12.75">
      <c r="A17" s="3"/>
      <c r="B17" s="8">
        <v>11</v>
      </c>
      <c r="C17" s="6">
        <v>8</v>
      </c>
      <c r="D17" s="113" t="s">
        <v>111</v>
      </c>
      <c r="E17" s="113"/>
      <c r="F17" s="114"/>
      <c r="G17" s="18">
        <v>34256</v>
      </c>
      <c r="H17" s="19"/>
      <c r="I17" s="18">
        <v>43806</v>
      </c>
      <c r="J17" s="19"/>
      <c r="K17" s="18">
        <v>47189</v>
      </c>
      <c r="L17" s="63"/>
      <c r="M17" s="3"/>
    </row>
    <row r="18" spans="1:13" ht="12.75">
      <c r="A18" s="3"/>
      <c r="B18" s="8">
        <v>12</v>
      </c>
      <c r="C18" s="6">
        <v>9</v>
      </c>
      <c r="D18" s="113" t="s">
        <v>114</v>
      </c>
      <c r="E18" s="113"/>
      <c r="F18" s="114"/>
      <c r="G18" s="18">
        <v>79699</v>
      </c>
      <c r="H18" s="19"/>
      <c r="I18" s="18">
        <v>96361</v>
      </c>
      <c r="J18" s="19"/>
      <c r="K18" s="18">
        <v>103665</v>
      </c>
      <c r="L18" s="63"/>
      <c r="M18" s="3"/>
    </row>
    <row r="19" spans="2:12" ht="12.75"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5"/>
    </row>
  </sheetData>
  <mergeCells count="21">
    <mergeCell ref="D15:F15"/>
    <mergeCell ref="D16:F16"/>
    <mergeCell ref="D17:F17"/>
    <mergeCell ref="D18:F18"/>
    <mergeCell ref="D11:F11"/>
    <mergeCell ref="D12:F12"/>
    <mergeCell ref="D13:F13"/>
    <mergeCell ref="D14:F14"/>
    <mergeCell ref="D7:F7"/>
    <mergeCell ref="D8:F8"/>
    <mergeCell ref="D9:F9"/>
    <mergeCell ref="D10:F10"/>
    <mergeCell ref="G4:H4"/>
    <mergeCell ref="I4:J4"/>
    <mergeCell ref="K4:L4"/>
    <mergeCell ref="G5:G6"/>
    <mergeCell ref="H5:H6"/>
    <mergeCell ref="I5:I6"/>
    <mergeCell ref="J5:J6"/>
    <mergeCell ref="K5:K6"/>
    <mergeCell ref="L5:L6"/>
  </mergeCells>
  <printOptions gridLines="1"/>
  <pageMargins left="0.5511811023622047" right="0.15748031496062992" top="0.984251968503937" bottom="0.984251968503937" header="0.5118110236220472" footer="0.5118110236220472"/>
  <pageSetup fitToHeight="0" fitToWidth="0"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M15"/>
  <sheetViews>
    <sheetView zoomScale="88" zoomScaleNormal="88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3" width="3.140625" style="0" customWidth="1"/>
    <col min="5" max="5" width="3.140625" style="0" customWidth="1"/>
    <col min="6" max="6" width="60.7109375" style="0" customWidth="1"/>
    <col min="7" max="12" width="9.7109375" style="0" customWidth="1"/>
  </cols>
  <sheetData>
    <row r="1" ht="12.75" collapsed="1">
      <c r="A1" t="s">
        <v>211</v>
      </c>
    </row>
    <row r="2" ht="15.75">
      <c r="B2" s="1" t="s">
        <v>115</v>
      </c>
    </row>
    <row r="3" spans="2:12" ht="12.75"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3" ht="12.75">
      <c r="A4" s="3"/>
      <c r="B4" s="59"/>
      <c r="C4" s="60"/>
      <c r="D4" s="60"/>
      <c r="E4" s="60"/>
      <c r="F4" s="60"/>
      <c r="G4" s="125" t="s">
        <v>205</v>
      </c>
      <c r="H4" s="126"/>
      <c r="I4" s="125" t="s">
        <v>206</v>
      </c>
      <c r="J4" s="126"/>
      <c r="K4" s="125" t="s">
        <v>207</v>
      </c>
      <c r="L4" s="125"/>
      <c r="M4" s="3"/>
    </row>
    <row r="5" spans="1:13" ht="12.75">
      <c r="A5" s="3"/>
      <c r="B5" s="58"/>
      <c r="C5" s="61"/>
      <c r="D5" s="61"/>
      <c r="E5" s="61"/>
      <c r="F5" s="61"/>
      <c r="G5" s="127" t="s">
        <v>1</v>
      </c>
      <c r="H5" s="129" t="s">
        <v>2</v>
      </c>
      <c r="I5" s="127" t="s">
        <v>1</v>
      </c>
      <c r="J5" s="129" t="s">
        <v>2</v>
      </c>
      <c r="K5" s="127" t="s">
        <v>1</v>
      </c>
      <c r="L5" s="131" t="s">
        <v>2</v>
      </c>
      <c r="M5" s="3"/>
    </row>
    <row r="6" spans="1:13" ht="12.75">
      <c r="A6" s="3"/>
      <c r="B6" s="58"/>
      <c r="C6" s="61"/>
      <c r="D6" s="61"/>
      <c r="E6" s="61"/>
      <c r="F6" s="61"/>
      <c r="G6" s="128"/>
      <c r="H6" s="130"/>
      <c r="I6" s="128"/>
      <c r="J6" s="130"/>
      <c r="K6" s="128"/>
      <c r="L6" s="132"/>
      <c r="M6" s="3"/>
    </row>
    <row r="7" spans="1:13" ht="12.75">
      <c r="A7" s="3"/>
      <c r="B7" s="8">
        <v>1</v>
      </c>
      <c r="C7" s="9">
        <v>6</v>
      </c>
      <c r="D7" s="109" t="s">
        <v>116</v>
      </c>
      <c r="E7" s="109"/>
      <c r="F7" s="110"/>
      <c r="G7" s="10">
        <v>50455</v>
      </c>
      <c r="H7" s="12">
        <v>33460</v>
      </c>
      <c r="I7" s="10">
        <v>51119</v>
      </c>
      <c r="J7" s="12"/>
      <c r="K7" s="10">
        <v>51949</v>
      </c>
      <c r="L7" s="62"/>
      <c r="M7" s="3"/>
    </row>
    <row r="8" spans="1:13" ht="12.75">
      <c r="A8" s="3"/>
      <c r="B8" s="8">
        <v>2</v>
      </c>
      <c r="C8" s="6">
        <v>1</v>
      </c>
      <c r="D8" s="113" t="s">
        <v>117</v>
      </c>
      <c r="E8" s="113"/>
      <c r="F8" s="114"/>
      <c r="G8" s="18">
        <v>32530</v>
      </c>
      <c r="H8" s="19">
        <v>27485</v>
      </c>
      <c r="I8" s="18">
        <v>33028</v>
      </c>
      <c r="J8" s="19"/>
      <c r="K8" s="18">
        <v>33692</v>
      </c>
      <c r="L8" s="63"/>
      <c r="M8" s="3"/>
    </row>
    <row r="9" spans="1:13" ht="12.75">
      <c r="A9" s="3"/>
      <c r="B9" s="8">
        <v>3</v>
      </c>
      <c r="C9" s="6">
        <v>2</v>
      </c>
      <c r="D9" s="113" t="s">
        <v>119</v>
      </c>
      <c r="E9" s="113"/>
      <c r="F9" s="114"/>
      <c r="G9" s="18"/>
      <c r="H9" s="19"/>
      <c r="I9" s="18"/>
      <c r="J9" s="19"/>
      <c r="K9" s="18"/>
      <c r="L9" s="63"/>
      <c r="M9" s="3"/>
    </row>
    <row r="10" spans="1:13" ht="12.75">
      <c r="A10" s="3"/>
      <c r="B10" s="8">
        <v>4</v>
      </c>
      <c r="C10" s="6">
        <v>3</v>
      </c>
      <c r="D10" s="113" t="s">
        <v>120</v>
      </c>
      <c r="E10" s="113"/>
      <c r="F10" s="114"/>
      <c r="G10" s="18">
        <v>14937</v>
      </c>
      <c r="H10" s="19"/>
      <c r="I10" s="18">
        <v>14937</v>
      </c>
      <c r="J10" s="19"/>
      <c r="K10" s="18">
        <v>14937</v>
      </c>
      <c r="L10" s="63"/>
      <c r="M10" s="3"/>
    </row>
    <row r="11" spans="1:13" ht="12.75">
      <c r="A11" s="3"/>
      <c r="B11" s="8">
        <v>5</v>
      </c>
      <c r="C11" s="6">
        <v>4</v>
      </c>
      <c r="D11" s="113" t="s">
        <v>123</v>
      </c>
      <c r="E11" s="113"/>
      <c r="F11" s="114"/>
      <c r="G11" s="18"/>
      <c r="H11" s="19"/>
      <c r="I11" s="18"/>
      <c r="J11" s="19"/>
      <c r="K11" s="18"/>
      <c r="L11" s="63"/>
      <c r="M11" s="3"/>
    </row>
    <row r="12" spans="1:13" ht="12.75">
      <c r="A12" s="3"/>
      <c r="B12" s="8">
        <v>6</v>
      </c>
      <c r="C12" s="6">
        <v>5</v>
      </c>
      <c r="D12" s="113" t="s">
        <v>124</v>
      </c>
      <c r="E12" s="113"/>
      <c r="F12" s="114"/>
      <c r="G12" s="18">
        <v>332</v>
      </c>
      <c r="H12" s="19"/>
      <c r="I12" s="18">
        <v>332</v>
      </c>
      <c r="J12" s="19"/>
      <c r="K12" s="18">
        <v>332</v>
      </c>
      <c r="L12" s="63"/>
      <c r="M12" s="3"/>
    </row>
    <row r="13" spans="1:13" ht="12.75">
      <c r="A13" s="3"/>
      <c r="B13" s="8">
        <v>7</v>
      </c>
      <c r="C13" s="6">
        <v>6</v>
      </c>
      <c r="D13" s="113" t="s">
        <v>125</v>
      </c>
      <c r="E13" s="113"/>
      <c r="F13" s="114"/>
      <c r="G13" s="18">
        <v>664</v>
      </c>
      <c r="H13" s="19"/>
      <c r="I13" s="18">
        <v>830</v>
      </c>
      <c r="J13" s="19"/>
      <c r="K13" s="18">
        <v>830</v>
      </c>
      <c r="L13" s="63"/>
      <c r="M13" s="3"/>
    </row>
    <row r="14" spans="1:13" ht="12.75">
      <c r="A14" s="3"/>
      <c r="B14" s="8">
        <v>8</v>
      </c>
      <c r="C14" s="6">
        <v>7</v>
      </c>
      <c r="D14" s="113" t="s">
        <v>126</v>
      </c>
      <c r="E14" s="113"/>
      <c r="F14" s="114"/>
      <c r="G14" s="18">
        <v>1992</v>
      </c>
      <c r="H14" s="19">
        <v>5975</v>
      </c>
      <c r="I14" s="18">
        <v>1992</v>
      </c>
      <c r="J14" s="19"/>
      <c r="K14" s="18">
        <v>2158</v>
      </c>
      <c r="L14" s="63"/>
      <c r="M14" s="3"/>
    </row>
    <row r="15" spans="2:12" ht="12.75"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</row>
  </sheetData>
  <mergeCells count="17">
    <mergeCell ref="D11:F11"/>
    <mergeCell ref="D12:F12"/>
    <mergeCell ref="D13:F13"/>
    <mergeCell ref="D14:F14"/>
    <mergeCell ref="D7:F7"/>
    <mergeCell ref="D8:F8"/>
    <mergeCell ref="D9:F9"/>
    <mergeCell ref="D10:F10"/>
    <mergeCell ref="G4:H4"/>
    <mergeCell ref="I4:J4"/>
    <mergeCell ref="K4:L4"/>
    <mergeCell ref="G5:G6"/>
    <mergeCell ref="H5:H6"/>
    <mergeCell ref="I5:I6"/>
    <mergeCell ref="J5:J6"/>
    <mergeCell ref="K5:K6"/>
    <mergeCell ref="L5:L6"/>
  </mergeCells>
  <printOptions gridLines="1"/>
  <pageMargins left="0.15748031496062992" right="0.15748031496062992" top="0.984251968503937" bottom="0.984251968503937" header="0.5118110236220472" footer="0.5118110236220472"/>
  <pageSetup fitToHeight="0" fitToWidth="0"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M17"/>
  <sheetViews>
    <sheetView zoomScale="88" zoomScaleNormal="88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3" width="3.140625" style="0" customWidth="1"/>
    <col min="5" max="5" width="3.140625" style="0" customWidth="1"/>
    <col min="6" max="6" width="60.7109375" style="0" customWidth="1"/>
    <col min="7" max="12" width="9.7109375" style="0" customWidth="1"/>
  </cols>
  <sheetData>
    <row r="1" ht="12.75" collapsed="1">
      <c r="A1" t="s">
        <v>211</v>
      </c>
    </row>
    <row r="2" ht="15.75">
      <c r="B2" s="1" t="s">
        <v>129</v>
      </c>
    </row>
    <row r="3" spans="2:12" ht="12.75"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3" ht="12.75">
      <c r="A4" s="3"/>
      <c r="B4" s="59"/>
      <c r="C4" s="60"/>
      <c r="D4" s="60"/>
      <c r="E4" s="60"/>
      <c r="F4" s="60"/>
      <c r="G4" s="125" t="s">
        <v>205</v>
      </c>
      <c r="H4" s="126"/>
      <c r="I4" s="125" t="s">
        <v>206</v>
      </c>
      <c r="J4" s="126"/>
      <c r="K4" s="125" t="s">
        <v>207</v>
      </c>
      <c r="L4" s="125"/>
      <c r="M4" s="3"/>
    </row>
    <row r="5" spans="1:13" ht="12.75">
      <c r="A5" s="3"/>
      <c r="B5" s="58"/>
      <c r="C5" s="61"/>
      <c r="D5" s="61"/>
      <c r="E5" s="61"/>
      <c r="F5" s="61"/>
      <c r="G5" s="127" t="s">
        <v>1</v>
      </c>
      <c r="H5" s="129" t="s">
        <v>2</v>
      </c>
      <c r="I5" s="127" t="s">
        <v>1</v>
      </c>
      <c r="J5" s="129" t="s">
        <v>2</v>
      </c>
      <c r="K5" s="127" t="s">
        <v>1</v>
      </c>
      <c r="L5" s="131" t="s">
        <v>2</v>
      </c>
      <c r="M5" s="3"/>
    </row>
    <row r="6" spans="1:13" ht="12.75">
      <c r="A6" s="3"/>
      <c r="B6" s="58"/>
      <c r="C6" s="61"/>
      <c r="D6" s="61"/>
      <c r="E6" s="61"/>
      <c r="F6" s="61"/>
      <c r="G6" s="128"/>
      <c r="H6" s="130"/>
      <c r="I6" s="128"/>
      <c r="J6" s="130"/>
      <c r="K6" s="128"/>
      <c r="L6" s="132"/>
      <c r="M6" s="3"/>
    </row>
    <row r="7" spans="1:13" ht="12.75">
      <c r="A7" s="3"/>
      <c r="B7" s="8">
        <v>1</v>
      </c>
      <c r="C7" s="9">
        <v>7</v>
      </c>
      <c r="D7" s="109" t="s">
        <v>130</v>
      </c>
      <c r="E7" s="109"/>
      <c r="F7" s="110"/>
      <c r="G7" s="10">
        <v>100046</v>
      </c>
      <c r="H7" s="12">
        <v>31202</v>
      </c>
      <c r="I7" s="10">
        <v>104028</v>
      </c>
      <c r="J7" s="12">
        <v>5311</v>
      </c>
      <c r="K7" s="10">
        <v>110267</v>
      </c>
      <c r="L7" s="62">
        <v>5643</v>
      </c>
      <c r="M7" s="3"/>
    </row>
    <row r="8" spans="1:13" ht="12.75">
      <c r="A8" s="3"/>
      <c r="B8" s="8">
        <v>2</v>
      </c>
      <c r="C8" s="6">
        <v>1</v>
      </c>
      <c r="D8" s="113" t="s">
        <v>131</v>
      </c>
      <c r="E8" s="113"/>
      <c r="F8" s="114"/>
      <c r="G8" s="18">
        <v>996</v>
      </c>
      <c r="H8" s="19"/>
      <c r="I8" s="18">
        <v>1328</v>
      </c>
      <c r="J8" s="19"/>
      <c r="K8" s="18">
        <v>1328</v>
      </c>
      <c r="L8" s="63"/>
      <c r="M8" s="3"/>
    </row>
    <row r="9" spans="1:13" ht="12.75">
      <c r="A9" s="3"/>
      <c r="B9" s="8">
        <v>3</v>
      </c>
      <c r="C9" s="6">
        <v>2</v>
      </c>
      <c r="D9" s="113" t="s">
        <v>134</v>
      </c>
      <c r="E9" s="113"/>
      <c r="F9" s="114"/>
      <c r="G9" s="18">
        <v>2689</v>
      </c>
      <c r="H9" s="19">
        <v>23236</v>
      </c>
      <c r="I9" s="18">
        <v>2290</v>
      </c>
      <c r="J9" s="19"/>
      <c r="K9" s="18">
        <v>2490</v>
      </c>
      <c r="L9" s="63"/>
      <c r="M9" s="3"/>
    </row>
    <row r="10" spans="1:13" ht="12.75">
      <c r="A10" s="3"/>
      <c r="B10" s="8">
        <v>4</v>
      </c>
      <c r="C10" s="6">
        <v>3</v>
      </c>
      <c r="D10" s="113" t="s">
        <v>137</v>
      </c>
      <c r="E10" s="113"/>
      <c r="F10" s="114"/>
      <c r="G10" s="18">
        <v>68977</v>
      </c>
      <c r="H10" s="19">
        <v>7966</v>
      </c>
      <c r="I10" s="18">
        <v>71825</v>
      </c>
      <c r="J10" s="19">
        <v>5311</v>
      </c>
      <c r="K10" s="18">
        <v>76242</v>
      </c>
      <c r="L10" s="63">
        <v>5643</v>
      </c>
      <c r="M10" s="3"/>
    </row>
    <row r="11" spans="1:13" ht="12.75">
      <c r="A11" s="3"/>
      <c r="B11" s="8">
        <v>5</v>
      </c>
      <c r="C11" s="28">
        <v>1</v>
      </c>
      <c r="D11" s="117" t="s">
        <v>138</v>
      </c>
      <c r="E11" s="117"/>
      <c r="F11" s="118"/>
      <c r="G11" s="30">
        <v>31136</v>
      </c>
      <c r="H11" s="31">
        <v>7966</v>
      </c>
      <c r="I11" s="30">
        <v>31376</v>
      </c>
      <c r="J11" s="31">
        <v>5311</v>
      </c>
      <c r="K11" s="30">
        <v>33006</v>
      </c>
      <c r="L11" s="64">
        <v>5643</v>
      </c>
      <c r="M11" s="3"/>
    </row>
    <row r="12" spans="1:13" ht="12.75">
      <c r="A12" s="3"/>
      <c r="B12" s="8">
        <v>6</v>
      </c>
      <c r="C12" s="28">
        <v>2</v>
      </c>
      <c r="D12" s="117" t="s">
        <v>141</v>
      </c>
      <c r="E12" s="117"/>
      <c r="F12" s="118"/>
      <c r="G12" s="30">
        <v>37841</v>
      </c>
      <c r="H12" s="31"/>
      <c r="I12" s="30">
        <v>40449</v>
      </c>
      <c r="J12" s="31"/>
      <c r="K12" s="30">
        <v>43236</v>
      </c>
      <c r="L12" s="64"/>
      <c r="M12" s="3"/>
    </row>
    <row r="13" spans="1:13" ht="12.75">
      <c r="A13" s="3"/>
      <c r="B13" s="8">
        <v>7</v>
      </c>
      <c r="C13" s="6">
        <v>4</v>
      </c>
      <c r="D13" s="113" t="s">
        <v>144</v>
      </c>
      <c r="E13" s="113"/>
      <c r="F13" s="114"/>
      <c r="G13" s="18">
        <v>1029</v>
      </c>
      <c r="H13" s="19"/>
      <c r="I13" s="18">
        <v>697</v>
      </c>
      <c r="J13" s="19"/>
      <c r="K13" s="18">
        <v>730</v>
      </c>
      <c r="L13" s="63"/>
      <c r="M13" s="3"/>
    </row>
    <row r="14" spans="1:13" ht="12.75">
      <c r="A14" s="3"/>
      <c r="B14" s="8">
        <v>8</v>
      </c>
      <c r="C14" s="6">
        <v>5</v>
      </c>
      <c r="D14" s="113" t="s">
        <v>147</v>
      </c>
      <c r="E14" s="113"/>
      <c r="F14" s="114"/>
      <c r="G14" s="18">
        <v>26355</v>
      </c>
      <c r="H14" s="19"/>
      <c r="I14" s="18">
        <v>27888</v>
      </c>
      <c r="J14" s="19"/>
      <c r="K14" s="18">
        <v>29477</v>
      </c>
      <c r="L14" s="63"/>
      <c r="M14" s="3"/>
    </row>
    <row r="15" spans="1:13" ht="12.75">
      <c r="A15" s="3"/>
      <c r="B15" s="8">
        <v>9</v>
      </c>
      <c r="C15" s="28">
        <v>1</v>
      </c>
      <c r="D15" s="117" t="s">
        <v>148</v>
      </c>
      <c r="E15" s="117"/>
      <c r="F15" s="118"/>
      <c r="G15" s="30">
        <v>23036</v>
      </c>
      <c r="H15" s="31"/>
      <c r="I15" s="30">
        <v>24569</v>
      </c>
      <c r="J15" s="31"/>
      <c r="K15" s="30">
        <v>26158</v>
      </c>
      <c r="L15" s="64"/>
      <c r="M15" s="3"/>
    </row>
    <row r="16" spans="1:13" ht="12.75">
      <c r="A16" s="3"/>
      <c r="B16" s="8">
        <v>10</v>
      </c>
      <c r="C16" s="28">
        <v>2</v>
      </c>
      <c r="D16" s="117" t="s">
        <v>149</v>
      </c>
      <c r="E16" s="117"/>
      <c r="F16" s="118"/>
      <c r="G16" s="30">
        <v>3319</v>
      </c>
      <c r="H16" s="31"/>
      <c r="I16" s="30">
        <v>3319</v>
      </c>
      <c r="J16" s="31"/>
      <c r="K16" s="30">
        <v>3319</v>
      </c>
      <c r="L16" s="64"/>
      <c r="M16" s="3"/>
    </row>
    <row r="17" spans="2:12" ht="12.75"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</row>
  </sheetData>
  <mergeCells count="19">
    <mergeCell ref="D15:F15"/>
    <mergeCell ref="D16:F16"/>
    <mergeCell ref="D11:F11"/>
    <mergeCell ref="D12:F12"/>
    <mergeCell ref="D13:F13"/>
    <mergeCell ref="D14:F14"/>
    <mergeCell ref="D7:F7"/>
    <mergeCell ref="D8:F8"/>
    <mergeCell ref="D9:F9"/>
    <mergeCell ref="D10:F10"/>
    <mergeCell ref="G4:H4"/>
    <mergeCell ref="I4:J4"/>
    <mergeCell ref="K4:L4"/>
    <mergeCell ref="G5:G6"/>
    <mergeCell ref="H5:H6"/>
    <mergeCell ref="I5:I6"/>
    <mergeCell ref="J5:J6"/>
    <mergeCell ref="K5:K6"/>
    <mergeCell ref="L5:L6"/>
  </mergeCells>
  <printOptions gridLines="1"/>
  <pageMargins left="0.35433070866141736" right="0.15748031496062992" top="0.984251968503937" bottom="0.984251968503937" header="0.5118110236220472" footer="0.5118110236220472"/>
  <pageSetup fitToHeight="0" fitToWidth="0"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M14"/>
  <sheetViews>
    <sheetView zoomScale="88" zoomScaleNormal="88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3" width="3.140625" style="0" customWidth="1"/>
    <col min="5" max="5" width="3.140625" style="0" customWidth="1"/>
    <col min="6" max="6" width="60.7109375" style="0" customWidth="1"/>
    <col min="7" max="12" width="9.7109375" style="0" customWidth="1"/>
  </cols>
  <sheetData>
    <row r="1" ht="12.75" collapsed="1">
      <c r="A1" t="s">
        <v>211</v>
      </c>
    </row>
    <row r="2" ht="15.75">
      <c r="B2" s="1" t="s">
        <v>152</v>
      </c>
    </row>
    <row r="3" spans="2:12" ht="12.75"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3" ht="12.75">
      <c r="A4" s="3"/>
      <c r="B4" s="59"/>
      <c r="C4" s="60"/>
      <c r="D4" s="60"/>
      <c r="E4" s="60"/>
      <c r="F4" s="60"/>
      <c r="G4" s="125" t="s">
        <v>205</v>
      </c>
      <c r="H4" s="126"/>
      <c r="I4" s="125" t="s">
        <v>206</v>
      </c>
      <c r="J4" s="126"/>
      <c r="K4" s="125" t="s">
        <v>207</v>
      </c>
      <c r="L4" s="125"/>
      <c r="M4" s="3"/>
    </row>
    <row r="5" spans="1:13" ht="12.75">
      <c r="A5" s="3"/>
      <c r="B5" s="58"/>
      <c r="C5" s="61"/>
      <c r="D5" s="61"/>
      <c r="E5" s="61"/>
      <c r="F5" s="61"/>
      <c r="G5" s="127" t="s">
        <v>1</v>
      </c>
      <c r="H5" s="129" t="s">
        <v>2</v>
      </c>
      <c r="I5" s="127" t="s">
        <v>1</v>
      </c>
      <c r="J5" s="129" t="s">
        <v>2</v>
      </c>
      <c r="K5" s="127" t="s">
        <v>1</v>
      </c>
      <c r="L5" s="131" t="s">
        <v>2</v>
      </c>
      <c r="M5" s="3"/>
    </row>
    <row r="6" spans="1:13" ht="12.75">
      <c r="A6" s="3"/>
      <c r="B6" s="58"/>
      <c r="C6" s="61"/>
      <c r="D6" s="61"/>
      <c r="E6" s="61"/>
      <c r="F6" s="61"/>
      <c r="G6" s="128"/>
      <c r="H6" s="130"/>
      <c r="I6" s="128"/>
      <c r="J6" s="130"/>
      <c r="K6" s="128"/>
      <c r="L6" s="132"/>
      <c r="M6" s="3"/>
    </row>
    <row r="7" spans="1:13" ht="12.75">
      <c r="A7" s="3"/>
      <c r="B7" s="8">
        <v>1</v>
      </c>
      <c r="C7" s="9">
        <v>8</v>
      </c>
      <c r="D7" s="109" t="s">
        <v>153</v>
      </c>
      <c r="E7" s="109"/>
      <c r="F7" s="110"/>
      <c r="G7" s="10">
        <v>43152</v>
      </c>
      <c r="H7" s="12">
        <v>142733</v>
      </c>
      <c r="I7" s="10">
        <v>1859</v>
      </c>
      <c r="J7" s="12"/>
      <c r="K7" s="10">
        <v>1992</v>
      </c>
      <c r="L7" s="62"/>
      <c r="M7" s="3"/>
    </row>
    <row r="8" spans="1:13" ht="12.75">
      <c r="A8" s="3"/>
      <c r="B8" s="8">
        <v>2</v>
      </c>
      <c r="C8" s="6">
        <v>1</v>
      </c>
      <c r="D8" s="113" t="s">
        <v>154</v>
      </c>
      <c r="E8" s="113"/>
      <c r="F8" s="114"/>
      <c r="G8" s="18">
        <v>41459</v>
      </c>
      <c r="H8" s="19">
        <v>142733</v>
      </c>
      <c r="I8" s="18"/>
      <c r="J8" s="19"/>
      <c r="K8" s="18"/>
      <c r="L8" s="63"/>
      <c r="M8" s="3"/>
    </row>
    <row r="9" spans="1:13" ht="12.75">
      <c r="A9" s="3"/>
      <c r="B9" s="8">
        <v>3</v>
      </c>
      <c r="C9" s="28">
        <v>1</v>
      </c>
      <c r="D9" s="117" t="s">
        <v>155</v>
      </c>
      <c r="E9" s="117"/>
      <c r="F9" s="118"/>
      <c r="G9" s="30">
        <v>41459</v>
      </c>
      <c r="H9" s="31">
        <v>137754</v>
      </c>
      <c r="I9" s="30"/>
      <c r="J9" s="31"/>
      <c r="K9" s="30"/>
      <c r="L9" s="64"/>
      <c r="M9" s="3"/>
    </row>
    <row r="10" spans="1:13" ht="12.75">
      <c r="A10" s="3"/>
      <c r="B10" s="8">
        <v>4</v>
      </c>
      <c r="C10" s="28">
        <v>2</v>
      </c>
      <c r="D10" s="117" t="s">
        <v>158</v>
      </c>
      <c r="E10" s="117"/>
      <c r="F10" s="118"/>
      <c r="G10" s="30"/>
      <c r="H10" s="31">
        <v>4979</v>
      </c>
      <c r="I10" s="30"/>
      <c r="J10" s="31"/>
      <c r="K10" s="30"/>
      <c r="L10" s="64"/>
      <c r="M10" s="3"/>
    </row>
    <row r="11" spans="1:13" ht="12.75">
      <c r="A11" s="3"/>
      <c r="B11" s="8">
        <v>5</v>
      </c>
      <c r="C11" s="6">
        <v>2</v>
      </c>
      <c r="D11" s="113" t="s">
        <v>159</v>
      </c>
      <c r="E11" s="113"/>
      <c r="F11" s="114"/>
      <c r="G11" s="18"/>
      <c r="H11" s="19"/>
      <c r="I11" s="18"/>
      <c r="J11" s="19"/>
      <c r="K11" s="18"/>
      <c r="L11" s="63"/>
      <c r="M11" s="3"/>
    </row>
    <row r="12" spans="1:13" ht="12.75">
      <c r="A12" s="3"/>
      <c r="B12" s="8">
        <v>6</v>
      </c>
      <c r="C12" s="6">
        <v>3</v>
      </c>
      <c r="D12" s="113" t="s">
        <v>160</v>
      </c>
      <c r="E12" s="113"/>
      <c r="F12" s="114"/>
      <c r="G12" s="18">
        <v>1693</v>
      </c>
      <c r="H12" s="19"/>
      <c r="I12" s="18">
        <v>1859</v>
      </c>
      <c r="J12" s="19"/>
      <c r="K12" s="18">
        <v>1992</v>
      </c>
      <c r="L12" s="63"/>
      <c r="M12" s="3"/>
    </row>
    <row r="13" spans="1:13" ht="12.75">
      <c r="A13" s="3"/>
      <c r="B13" s="8">
        <v>7</v>
      </c>
      <c r="C13" s="6">
        <v>4</v>
      </c>
      <c r="D13" s="113" t="s">
        <v>161</v>
      </c>
      <c r="E13" s="113"/>
      <c r="F13" s="114"/>
      <c r="G13" s="18"/>
      <c r="H13" s="19"/>
      <c r="I13" s="18"/>
      <c r="J13" s="19"/>
      <c r="K13" s="18"/>
      <c r="L13" s="63"/>
      <c r="M13" s="3"/>
    </row>
    <row r="14" spans="2:12" ht="12.75"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</row>
  </sheetData>
  <mergeCells count="16">
    <mergeCell ref="D11:F11"/>
    <mergeCell ref="D12:F12"/>
    <mergeCell ref="D13:F13"/>
    <mergeCell ref="D7:F7"/>
    <mergeCell ref="D8:F8"/>
    <mergeCell ref="D9:F9"/>
    <mergeCell ref="D10:F10"/>
    <mergeCell ref="G4:H4"/>
    <mergeCell ref="I4:J4"/>
    <mergeCell ref="K4:L4"/>
    <mergeCell ref="G5:G6"/>
    <mergeCell ref="H5:H6"/>
    <mergeCell ref="I5:I6"/>
    <mergeCell ref="J5:J6"/>
    <mergeCell ref="K5:K6"/>
    <mergeCell ref="L5:L6"/>
  </mergeCells>
  <printOptions gridLines="1"/>
  <pageMargins left="0.35433070866141736" right="0.15748031496062992" top="0.984251968503937" bottom="0.984251968503937" header="0.5118110236220472" footer="0.5118110236220472"/>
  <pageSetup fitToHeight="0" fitToWidth="0"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M23"/>
  <sheetViews>
    <sheetView zoomScale="88" zoomScaleNormal="88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3" width="3.140625" style="0" customWidth="1"/>
    <col min="5" max="5" width="3.140625" style="0" customWidth="1"/>
    <col min="6" max="6" width="60.7109375" style="0" customWidth="1"/>
    <col min="7" max="12" width="9.7109375" style="0" customWidth="1"/>
  </cols>
  <sheetData>
    <row r="1" ht="12.75" collapsed="1">
      <c r="A1" t="s">
        <v>211</v>
      </c>
    </row>
    <row r="2" ht="15.75">
      <c r="B2" s="1" t="s">
        <v>162</v>
      </c>
    </row>
    <row r="3" spans="2:12" ht="12.75"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3" ht="12.75">
      <c r="A4" s="3"/>
      <c r="B4" s="59"/>
      <c r="C4" s="60"/>
      <c r="D4" s="60"/>
      <c r="E4" s="60"/>
      <c r="F4" s="60"/>
      <c r="G4" s="125" t="s">
        <v>205</v>
      </c>
      <c r="H4" s="126"/>
      <c r="I4" s="125" t="s">
        <v>206</v>
      </c>
      <c r="J4" s="126"/>
      <c r="K4" s="125" t="s">
        <v>207</v>
      </c>
      <c r="L4" s="125"/>
      <c r="M4" s="3"/>
    </row>
    <row r="5" spans="1:13" ht="12.75">
      <c r="A5" s="3"/>
      <c r="B5" s="58"/>
      <c r="C5" s="61"/>
      <c r="D5" s="61"/>
      <c r="E5" s="61"/>
      <c r="F5" s="61"/>
      <c r="G5" s="127" t="s">
        <v>1</v>
      </c>
      <c r="H5" s="129" t="s">
        <v>2</v>
      </c>
      <c r="I5" s="127" t="s">
        <v>1</v>
      </c>
      <c r="J5" s="129" t="s">
        <v>2</v>
      </c>
      <c r="K5" s="127" t="s">
        <v>1</v>
      </c>
      <c r="L5" s="131" t="s">
        <v>2</v>
      </c>
      <c r="M5" s="3"/>
    </row>
    <row r="6" spans="1:13" ht="12.75">
      <c r="A6" s="3"/>
      <c r="B6" s="58"/>
      <c r="C6" s="61"/>
      <c r="D6" s="61"/>
      <c r="E6" s="61"/>
      <c r="F6" s="61"/>
      <c r="G6" s="128"/>
      <c r="H6" s="130"/>
      <c r="I6" s="128"/>
      <c r="J6" s="130"/>
      <c r="K6" s="128"/>
      <c r="L6" s="132"/>
      <c r="M6" s="3"/>
    </row>
    <row r="7" spans="1:13" ht="12.75">
      <c r="A7" s="3"/>
      <c r="B7" s="8">
        <v>1</v>
      </c>
      <c r="C7" s="9">
        <v>9</v>
      </c>
      <c r="D7" s="109" t="s">
        <v>163</v>
      </c>
      <c r="E7" s="109"/>
      <c r="F7" s="110"/>
      <c r="G7" s="10">
        <v>137208</v>
      </c>
      <c r="H7" s="12">
        <v>6639</v>
      </c>
      <c r="I7" s="10">
        <v>158734</v>
      </c>
      <c r="J7" s="12"/>
      <c r="K7" s="10">
        <v>151796</v>
      </c>
      <c r="L7" s="62"/>
      <c r="M7" s="3"/>
    </row>
    <row r="8" spans="1:13" ht="12.75">
      <c r="A8" s="3"/>
      <c r="B8" s="8">
        <v>2</v>
      </c>
      <c r="C8" s="6">
        <v>1</v>
      </c>
      <c r="D8" s="113" t="s">
        <v>164</v>
      </c>
      <c r="E8" s="113"/>
      <c r="F8" s="114"/>
      <c r="G8" s="18">
        <v>11618</v>
      </c>
      <c r="H8" s="19"/>
      <c r="I8" s="18">
        <v>11651</v>
      </c>
      <c r="J8" s="19"/>
      <c r="K8" s="18">
        <v>11850</v>
      </c>
      <c r="L8" s="63"/>
      <c r="M8" s="3"/>
    </row>
    <row r="9" spans="1:13" ht="12.75">
      <c r="A9" s="3"/>
      <c r="B9" s="8">
        <v>3</v>
      </c>
      <c r="C9" s="6">
        <v>2</v>
      </c>
      <c r="D9" s="113" t="s">
        <v>167</v>
      </c>
      <c r="E9" s="113"/>
      <c r="F9" s="114"/>
      <c r="G9" s="18">
        <v>62621</v>
      </c>
      <c r="H9" s="19"/>
      <c r="I9" s="18">
        <v>63435</v>
      </c>
      <c r="J9" s="19"/>
      <c r="K9" s="18">
        <v>74455</v>
      </c>
      <c r="L9" s="63"/>
      <c r="M9" s="3"/>
    </row>
    <row r="10" spans="1:13" ht="12.75">
      <c r="A10" s="3"/>
      <c r="B10" s="8">
        <v>4</v>
      </c>
      <c r="C10" s="6">
        <v>3</v>
      </c>
      <c r="D10" s="113" t="s">
        <v>168</v>
      </c>
      <c r="E10" s="113"/>
      <c r="F10" s="114"/>
      <c r="G10" s="18">
        <v>8298</v>
      </c>
      <c r="H10" s="19"/>
      <c r="I10" s="18">
        <v>8298</v>
      </c>
      <c r="J10" s="19"/>
      <c r="K10" s="18">
        <v>8298</v>
      </c>
      <c r="L10" s="63"/>
      <c r="M10" s="3"/>
    </row>
    <row r="11" spans="1:13" ht="12.75">
      <c r="A11" s="3"/>
      <c r="B11" s="8">
        <v>5</v>
      </c>
      <c r="C11" s="6">
        <v>4</v>
      </c>
      <c r="D11" s="113" t="s">
        <v>169</v>
      </c>
      <c r="E11" s="113"/>
      <c r="F11" s="114"/>
      <c r="G11" s="18">
        <v>3983</v>
      </c>
      <c r="H11" s="19"/>
      <c r="I11" s="18">
        <v>4149</v>
      </c>
      <c r="J11" s="19"/>
      <c r="K11" s="18">
        <v>4149</v>
      </c>
      <c r="L11" s="63"/>
      <c r="M11" s="3"/>
    </row>
    <row r="12" spans="1:13" ht="12.75">
      <c r="A12" s="3"/>
      <c r="B12" s="8">
        <v>6</v>
      </c>
      <c r="C12" s="6">
        <v>5</v>
      </c>
      <c r="D12" s="113" t="s">
        <v>170</v>
      </c>
      <c r="E12" s="113"/>
      <c r="F12" s="114"/>
      <c r="G12" s="18">
        <v>25062</v>
      </c>
      <c r="H12" s="19"/>
      <c r="I12" s="18">
        <v>43085</v>
      </c>
      <c r="J12" s="19"/>
      <c r="K12" s="18">
        <v>25526</v>
      </c>
      <c r="L12" s="63"/>
      <c r="M12" s="3"/>
    </row>
    <row r="13" spans="1:13" ht="12.75">
      <c r="A13" s="3"/>
      <c r="B13" s="8">
        <v>7</v>
      </c>
      <c r="C13" s="28">
        <v>1</v>
      </c>
      <c r="D13" s="117" t="s">
        <v>171</v>
      </c>
      <c r="E13" s="117"/>
      <c r="F13" s="118"/>
      <c r="G13" s="30">
        <v>1295</v>
      </c>
      <c r="H13" s="31"/>
      <c r="I13" s="30">
        <v>1593</v>
      </c>
      <c r="J13" s="31"/>
      <c r="K13" s="30">
        <v>1925</v>
      </c>
      <c r="L13" s="64"/>
      <c r="M13" s="3"/>
    </row>
    <row r="14" spans="1:13" ht="12.75">
      <c r="A14" s="3"/>
      <c r="B14" s="8">
        <v>8</v>
      </c>
      <c r="C14" s="28">
        <v>2</v>
      </c>
      <c r="D14" s="117" t="s">
        <v>174</v>
      </c>
      <c r="E14" s="117"/>
      <c r="F14" s="118"/>
      <c r="G14" s="30">
        <v>21576</v>
      </c>
      <c r="H14" s="31"/>
      <c r="I14" s="30">
        <v>21576</v>
      </c>
      <c r="J14" s="31"/>
      <c r="K14" s="30">
        <v>21576</v>
      </c>
      <c r="L14" s="64"/>
      <c r="M14" s="3"/>
    </row>
    <row r="15" spans="1:13" ht="12.75">
      <c r="A15" s="3"/>
      <c r="B15" s="8">
        <v>9</v>
      </c>
      <c r="C15" s="28">
        <v>3</v>
      </c>
      <c r="D15" s="117" t="s">
        <v>175</v>
      </c>
      <c r="E15" s="117"/>
      <c r="F15" s="118"/>
      <c r="G15" s="30"/>
      <c r="H15" s="31"/>
      <c r="I15" s="30"/>
      <c r="J15" s="31"/>
      <c r="K15" s="30"/>
      <c r="L15" s="64"/>
      <c r="M15" s="3"/>
    </row>
    <row r="16" spans="1:13" ht="12.75">
      <c r="A16" s="3"/>
      <c r="B16" s="8">
        <v>10</v>
      </c>
      <c r="C16" s="28">
        <v>4</v>
      </c>
      <c r="D16" s="117" t="s">
        <v>176</v>
      </c>
      <c r="E16" s="117"/>
      <c r="F16" s="118"/>
      <c r="G16" s="30">
        <v>2191</v>
      </c>
      <c r="H16" s="31"/>
      <c r="I16" s="30">
        <v>19916</v>
      </c>
      <c r="J16" s="31"/>
      <c r="K16" s="30">
        <v>2025</v>
      </c>
      <c r="L16" s="64"/>
      <c r="M16" s="3"/>
    </row>
    <row r="17" spans="1:13" ht="12.75">
      <c r="A17" s="3"/>
      <c r="B17" s="8">
        <v>11</v>
      </c>
      <c r="C17" s="6">
        <v>6</v>
      </c>
      <c r="D17" s="113" t="s">
        <v>177</v>
      </c>
      <c r="E17" s="113"/>
      <c r="F17" s="114"/>
      <c r="G17" s="18">
        <v>12448</v>
      </c>
      <c r="H17" s="19">
        <v>6639</v>
      </c>
      <c r="I17" s="18">
        <v>11519</v>
      </c>
      <c r="J17" s="19"/>
      <c r="K17" s="18">
        <v>9261</v>
      </c>
      <c r="L17" s="63"/>
      <c r="M17" s="3"/>
    </row>
    <row r="18" spans="1:13" ht="12.75">
      <c r="A18" s="3"/>
      <c r="B18" s="8">
        <v>12</v>
      </c>
      <c r="C18" s="28">
        <v>1</v>
      </c>
      <c r="D18" s="117" t="s">
        <v>178</v>
      </c>
      <c r="E18" s="117"/>
      <c r="F18" s="118"/>
      <c r="G18" s="30">
        <v>9958</v>
      </c>
      <c r="H18" s="31"/>
      <c r="I18" s="30">
        <v>9859</v>
      </c>
      <c r="J18" s="31"/>
      <c r="K18" s="30">
        <v>9261</v>
      </c>
      <c r="L18" s="64"/>
      <c r="M18" s="3"/>
    </row>
    <row r="19" spans="1:13" ht="12.75">
      <c r="A19" s="3"/>
      <c r="B19" s="8">
        <v>13</v>
      </c>
      <c r="C19" s="28">
        <v>2</v>
      </c>
      <c r="D19" s="117" t="s">
        <v>179</v>
      </c>
      <c r="E19" s="117"/>
      <c r="F19" s="118"/>
      <c r="G19" s="30">
        <v>830</v>
      </c>
      <c r="H19" s="31"/>
      <c r="I19" s="30"/>
      <c r="J19" s="31"/>
      <c r="K19" s="30"/>
      <c r="L19" s="64"/>
      <c r="M19" s="3"/>
    </row>
    <row r="20" spans="1:13" ht="12.75">
      <c r="A20" s="3"/>
      <c r="B20" s="8">
        <v>14</v>
      </c>
      <c r="C20" s="28">
        <v>3</v>
      </c>
      <c r="D20" s="117" t="s">
        <v>180</v>
      </c>
      <c r="E20" s="117"/>
      <c r="F20" s="118"/>
      <c r="G20" s="30"/>
      <c r="H20" s="31">
        <v>6639</v>
      </c>
      <c r="I20" s="30"/>
      <c r="J20" s="31"/>
      <c r="K20" s="30"/>
      <c r="L20" s="64"/>
      <c r="M20" s="3"/>
    </row>
    <row r="21" spans="1:13" ht="12.75">
      <c r="A21" s="3"/>
      <c r="B21" s="8">
        <v>15</v>
      </c>
      <c r="C21" s="28">
        <v>4</v>
      </c>
      <c r="D21" s="117" t="s">
        <v>181</v>
      </c>
      <c r="E21" s="117"/>
      <c r="F21" s="118"/>
      <c r="G21" s="30">
        <v>1660</v>
      </c>
      <c r="H21" s="31"/>
      <c r="I21" s="30">
        <v>1660</v>
      </c>
      <c r="J21" s="31"/>
      <c r="K21" s="30"/>
      <c r="L21" s="64"/>
      <c r="M21" s="3"/>
    </row>
    <row r="22" spans="1:13" ht="12.75">
      <c r="A22" s="3"/>
      <c r="B22" s="8">
        <v>16</v>
      </c>
      <c r="C22" s="6">
        <v>7</v>
      </c>
      <c r="D22" s="113" t="s">
        <v>182</v>
      </c>
      <c r="E22" s="113"/>
      <c r="F22" s="114"/>
      <c r="G22" s="18">
        <v>13178</v>
      </c>
      <c r="H22" s="19"/>
      <c r="I22" s="18">
        <v>16597</v>
      </c>
      <c r="J22" s="19"/>
      <c r="K22" s="18">
        <v>18257</v>
      </c>
      <c r="L22" s="63"/>
      <c r="M22" s="3"/>
    </row>
    <row r="23" spans="2:12" ht="12.75"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</row>
  </sheetData>
  <mergeCells count="25">
    <mergeCell ref="D19:F19"/>
    <mergeCell ref="D20:F20"/>
    <mergeCell ref="D21:F21"/>
    <mergeCell ref="D22:F22"/>
    <mergeCell ref="D15:F15"/>
    <mergeCell ref="D16:F16"/>
    <mergeCell ref="D17:F17"/>
    <mergeCell ref="D18:F18"/>
    <mergeCell ref="D11:F11"/>
    <mergeCell ref="D12:F12"/>
    <mergeCell ref="D13:F13"/>
    <mergeCell ref="D14:F14"/>
    <mergeCell ref="D7:F7"/>
    <mergeCell ref="D8:F8"/>
    <mergeCell ref="D9:F9"/>
    <mergeCell ref="D10:F10"/>
    <mergeCell ref="G4:H4"/>
    <mergeCell ref="I4:J4"/>
    <mergeCell ref="K4:L4"/>
    <mergeCell ref="G5:G6"/>
    <mergeCell ref="H5:H6"/>
    <mergeCell ref="I5:I6"/>
    <mergeCell ref="J5:J6"/>
    <mergeCell ref="K5:K6"/>
    <mergeCell ref="L5:L6"/>
  </mergeCells>
  <printOptions gridLines="1"/>
  <pageMargins left="0.15748031496062992" right="0.15748031496062992" top="0.984251968503937" bottom="0.984251968503937" header="0.5118110236220472" footer="0.5118110236220472"/>
  <pageSetup fitToHeight="0" fitToWidth="0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21"/>
  <sheetViews>
    <sheetView zoomScale="88" zoomScaleNormal="88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3" width="3.140625" style="0" customWidth="1"/>
    <col min="4" max="4" width="8.7109375" style="0" customWidth="1"/>
    <col min="5" max="5" width="3.140625" style="0" customWidth="1"/>
    <col min="6" max="6" width="40.7109375" style="0" customWidth="1"/>
    <col min="7" max="22" width="7.7109375" style="0" customWidth="1"/>
    <col min="23" max="23" width="12.7109375" style="0" customWidth="1"/>
  </cols>
  <sheetData>
    <row r="1" ht="12.75" collapsed="1">
      <c r="A1" t="s">
        <v>211</v>
      </c>
    </row>
    <row r="2" ht="15.75">
      <c r="B2" s="1" t="s">
        <v>58</v>
      </c>
    </row>
    <row r="3" spans="2:23" ht="12.75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</row>
    <row r="4" spans="1:24" ht="12.75">
      <c r="A4" s="3"/>
      <c r="B4" s="81" t="s">
        <v>21</v>
      </c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2"/>
      <c r="X4" s="3"/>
    </row>
    <row r="5" spans="1:24" ht="15.75">
      <c r="A5" s="3"/>
      <c r="B5" s="83"/>
      <c r="C5" s="84"/>
      <c r="D5" s="84"/>
      <c r="E5" s="84"/>
      <c r="F5" s="85"/>
      <c r="G5" s="86" t="s">
        <v>1</v>
      </c>
      <c r="H5" s="87"/>
      <c r="I5" s="87"/>
      <c r="J5" s="87"/>
      <c r="K5" s="87"/>
      <c r="L5" s="88"/>
      <c r="M5" s="87" t="s">
        <v>2</v>
      </c>
      <c r="N5" s="87"/>
      <c r="O5" s="87"/>
      <c r="P5" s="87"/>
      <c r="Q5" s="87"/>
      <c r="R5" s="87"/>
      <c r="S5" s="87"/>
      <c r="T5" s="87"/>
      <c r="U5" s="87"/>
      <c r="V5" s="88"/>
      <c r="W5" s="89" t="s">
        <v>21</v>
      </c>
      <c r="X5" s="3"/>
    </row>
    <row r="6" spans="1:24" ht="12.75">
      <c r="A6" s="3"/>
      <c r="B6" s="4"/>
      <c r="C6" s="91"/>
      <c r="D6" s="94" t="s">
        <v>19</v>
      </c>
      <c r="E6" s="2"/>
      <c r="F6" s="97" t="s">
        <v>20</v>
      </c>
      <c r="G6" s="100" t="s">
        <v>3</v>
      </c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1"/>
      <c r="U6" s="101"/>
      <c r="V6" s="102"/>
      <c r="W6" s="89"/>
      <c r="X6" s="3"/>
    </row>
    <row r="7" spans="1:24" ht="12.75">
      <c r="A7" s="3"/>
      <c r="B7" s="4"/>
      <c r="C7" s="92"/>
      <c r="D7" s="95"/>
      <c r="E7" s="2"/>
      <c r="F7" s="98"/>
      <c r="G7" s="103" t="s">
        <v>4</v>
      </c>
      <c r="H7" s="105" t="s">
        <v>5</v>
      </c>
      <c r="I7" s="105" t="s">
        <v>6</v>
      </c>
      <c r="J7" s="105" t="s">
        <v>7</v>
      </c>
      <c r="K7" s="105" t="s">
        <v>8</v>
      </c>
      <c r="L7" s="111" t="s">
        <v>18</v>
      </c>
      <c r="M7" s="103" t="s">
        <v>9</v>
      </c>
      <c r="N7" s="105" t="s">
        <v>10</v>
      </c>
      <c r="O7" s="105" t="s">
        <v>11</v>
      </c>
      <c r="P7" s="105" t="s">
        <v>12</v>
      </c>
      <c r="Q7" s="105" t="s">
        <v>13</v>
      </c>
      <c r="R7" s="105" t="s">
        <v>14</v>
      </c>
      <c r="S7" s="105" t="s">
        <v>15</v>
      </c>
      <c r="T7" s="105" t="s">
        <v>16</v>
      </c>
      <c r="U7" s="105" t="s">
        <v>17</v>
      </c>
      <c r="V7" s="107" t="s">
        <v>18</v>
      </c>
      <c r="W7" s="89"/>
      <c r="X7" s="3"/>
    </row>
    <row r="8" spans="1:24" ht="12.75">
      <c r="A8" s="3"/>
      <c r="B8" s="4"/>
      <c r="C8" s="93"/>
      <c r="D8" s="96"/>
      <c r="E8" s="2"/>
      <c r="F8" s="99"/>
      <c r="G8" s="104"/>
      <c r="H8" s="106"/>
      <c r="I8" s="106"/>
      <c r="J8" s="106"/>
      <c r="K8" s="106"/>
      <c r="L8" s="112"/>
      <c r="M8" s="104"/>
      <c r="N8" s="106"/>
      <c r="O8" s="106"/>
      <c r="P8" s="106"/>
      <c r="Q8" s="106"/>
      <c r="R8" s="106"/>
      <c r="S8" s="106"/>
      <c r="T8" s="106"/>
      <c r="U8" s="106"/>
      <c r="V8" s="108"/>
      <c r="W8" s="90"/>
      <c r="X8" s="3"/>
    </row>
    <row r="9" spans="1:24" ht="12.75">
      <c r="A9" s="3"/>
      <c r="B9" s="8">
        <v>1</v>
      </c>
      <c r="C9" s="9">
        <v>2</v>
      </c>
      <c r="D9" s="109" t="s">
        <v>59</v>
      </c>
      <c r="E9" s="109"/>
      <c r="F9" s="110"/>
      <c r="G9" s="10">
        <v>114253</v>
      </c>
      <c r="H9" s="11">
        <v>40530</v>
      </c>
      <c r="I9" s="11">
        <v>41924</v>
      </c>
      <c r="J9" s="11">
        <v>166</v>
      </c>
      <c r="K9" s="12"/>
      <c r="L9" s="13">
        <f aca="true" t="shared" si="0" ref="L9:L20">SUM(G9:K9)</f>
        <v>196873</v>
      </c>
      <c r="M9" s="14"/>
      <c r="N9" s="11"/>
      <c r="O9" s="11">
        <v>9129</v>
      </c>
      <c r="P9" s="11"/>
      <c r="Q9" s="11"/>
      <c r="R9" s="11">
        <v>4979</v>
      </c>
      <c r="S9" s="11"/>
      <c r="T9" s="11"/>
      <c r="U9" s="12"/>
      <c r="V9" s="13">
        <f aca="true" t="shared" si="1" ref="V9:V20">SUM(M9:U9)</f>
        <v>14108</v>
      </c>
      <c r="W9" s="15">
        <f aca="true" t="shared" si="2" ref="W9:W20">L9+V9</f>
        <v>210981</v>
      </c>
      <c r="X9" s="3"/>
    </row>
    <row r="10" spans="1:24" ht="12.75">
      <c r="A10" s="3"/>
      <c r="B10" s="8">
        <v>2</v>
      </c>
      <c r="C10" s="6">
        <v>1</v>
      </c>
      <c r="D10" s="113" t="s">
        <v>60</v>
      </c>
      <c r="E10" s="113"/>
      <c r="F10" s="114"/>
      <c r="G10" s="18">
        <v>114253</v>
      </c>
      <c r="H10" s="7">
        <v>40497</v>
      </c>
      <c r="I10" s="7">
        <v>24232</v>
      </c>
      <c r="J10" s="7">
        <v>166</v>
      </c>
      <c r="K10" s="19"/>
      <c r="L10" s="20">
        <f t="shared" si="0"/>
        <v>179148</v>
      </c>
      <c r="M10" s="21"/>
      <c r="N10" s="7"/>
      <c r="O10" s="7">
        <v>9129</v>
      </c>
      <c r="P10" s="7"/>
      <c r="Q10" s="7"/>
      <c r="R10" s="7"/>
      <c r="S10" s="7"/>
      <c r="T10" s="7"/>
      <c r="U10" s="19"/>
      <c r="V10" s="20">
        <f t="shared" si="1"/>
        <v>9129</v>
      </c>
      <c r="W10" s="22">
        <f t="shared" si="2"/>
        <v>188277</v>
      </c>
      <c r="X10" s="3"/>
    </row>
    <row r="11" spans="1:24" ht="12.75">
      <c r="A11" s="3"/>
      <c r="B11" s="8">
        <v>3</v>
      </c>
      <c r="C11" s="28">
        <v>1</v>
      </c>
      <c r="D11" s="117" t="s">
        <v>61</v>
      </c>
      <c r="E11" s="117"/>
      <c r="F11" s="118"/>
      <c r="G11" s="30">
        <v>114253</v>
      </c>
      <c r="H11" s="29">
        <v>40497</v>
      </c>
      <c r="I11" s="29">
        <v>22804</v>
      </c>
      <c r="J11" s="29">
        <v>166</v>
      </c>
      <c r="K11" s="31"/>
      <c r="L11" s="32">
        <f t="shared" si="0"/>
        <v>177720</v>
      </c>
      <c r="M11" s="33"/>
      <c r="N11" s="29"/>
      <c r="O11" s="29"/>
      <c r="P11" s="29"/>
      <c r="Q11" s="29"/>
      <c r="R11" s="29"/>
      <c r="S11" s="29"/>
      <c r="T11" s="29"/>
      <c r="U11" s="31"/>
      <c r="V11" s="32">
        <f t="shared" si="1"/>
        <v>0</v>
      </c>
      <c r="W11" s="34">
        <f t="shared" si="2"/>
        <v>177720</v>
      </c>
      <c r="X11" s="3"/>
    </row>
    <row r="12" spans="1:24" ht="12.75">
      <c r="A12" s="3"/>
      <c r="B12" s="8">
        <v>4</v>
      </c>
      <c r="C12" s="5"/>
      <c r="D12" s="16" t="s">
        <v>62</v>
      </c>
      <c r="E12" s="115" t="s">
        <v>63</v>
      </c>
      <c r="F12" s="116"/>
      <c r="G12" s="23">
        <v>114253</v>
      </c>
      <c r="H12" s="17">
        <v>40497</v>
      </c>
      <c r="I12" s="17">
        <v>22804</v>
      </c>
      <c r="J12" s="17">
        <v>166</v>
      </c>
      <c r="K12" s="24"/>
      <c r="L12" s="25">
        <f t="shared" si="0"/>
        <v>177720</v>
      </c>
      <c r="M12" s="26"/>
      <c r="N12" s="17"/>
      <c r="O12" s="17"/>
      <c r="P12" s="17"/>
      <c r="Q12" s="17"/>
      <c r="R12" s="17"/>
      <c r="S12" s="17"/>
      <c r="T12" s="17"/>
      <c r="U12" s="24"/>
      <c r="V12" s="25">
        <f t="shared" si="1"/>
        <v>0</v>
      </c>
      <c r="W12" s="27">
        <f t="shared" si="2"/>
        <v>177720</v>
      </c>
      <c r="X12" s="3"/>
    </row>
    <row r="13" spans="1:24" ht="12.75">
      <c r="A13" s="3"/>
      <c r="B13" s="8">
        <v>5</v>
      </c>
      <c r="C13" s="28">
        <v>2</v>
      </c>
      <c r="D13" s="117" t="s">
        <v>64</v>
      </c>
      <c r="E13" s="117"/>
      <c r="F13" s="118"/>
      <c r="G13" s="30"/>
      <c r="H13" s="29"/>
      <c r="I13" s="29">
        <v>1428</v>
      </c>
      <c r="J13" s="29"/>
      <c r="K13" s="31"/>
      <c r="L13" s="32">
        <f t="shared" si="0"/>
        <v>1428</v>
      </c>
      <c r="M13" s="33"/>
      <c r="N13" s="29"/>
      <c r="O13" s="29">
        <v>7137</v>
      </c>
      <c r="P13" s="29"/>
      <c r="Q13" s="29"/>
      <c r="R13" s="29"/>
      <c r="S13" s="29"/>
      <c r="T13" s="29"/>
      <c r="U13" s="31"/>
      <c r="V13" s="32">
        <f t="shared" si="1"/>
        <v>7137</v>
      </c>
      <c r="W13" s="34">
        <f t="shared" si="2"/>
        <v>8565</v>
      </c>
      <c r="X13" s="3"/>
    </row>
    <row r="14" spans="1:24" ht="12.75">
      <c r="A14" s="3"/>
      <c r="B14" s="8">
        <v>6</v>
      </c>
      <c r="C14" s="5"/>
      <c r="D14" s="16" t="s">
        <v>62</v>
      </c>
      <c r="E14" s="115" t="s">
        <v>63</v>
      </c>
      <c r="F14" s="116"/>
      <c r="G14" s="23"/>
      <c r="H14" s="17"/>
      <c r="I14" s="17">
        <v>1428</v>
      </c>
      <c r="J14" s="17"/>
      <c r="K14" s="24"/>
      <c r="L14" s="25">
        <f t="shared" si="0"/>
        <v>1428</v>
      </c>
      <c r="M14" s="26"/>
      <c r="N14" s="17"/>
      <c r="O14" s="17">
        <v>7137</v>
      </c>
      <c r="P14" s="17"/>
      <c r="Q14" s="17"/>
      <c r="R14" s="17"/>
      <c r="S14" s="17"/>
      <c r="T14" s="17"/>
      <c r="U14" s="24"/>
      <c r="V14" s="25">
        <f t="shared" si="1"/>
        <v>7137</v>
      </c>
      <c r="W14" s="27">
        <f t="shared" si="2"/>
        <v>8565</v>
      </c>
      <c r="X14" s="3"/>
    </row>
    <row r="15" spans="1:24" ht="12.75">
      <c r="A15" s="3"/>
      <c r="B15" s="8">
        <v>7</v>
      </c>
      <c r="C15" s="28">
        <v>3</v>
      </c>
      <c r="D15" s="117" t="s">
        <v>65</v>
      </c>
      <c r="E15" s="117"/>
      <c r="F15" s="118"/>
      <c r="G15" s="30"/>
      <c r="H15" s="29"/>
      <c r="I15" s="29"/>
      <c r="J15" s="29"/>
      <c r="K15" s="31"/>
      <c r="L15" s="32">
        <f t="shared" si="0"/>
        <v>0</v>
      </c>
      <c r="M15" s="33"/>
      <c r="N15" s="29"/>
      <c r="O15" s="29">
        <v>1992</v>
      </c>
      <c r="P15" s="29"/>
      <c r="Q15" s="29"/>
      <c r="R15" s="29"/>
      <c r="S15" s="29"/>
      <c r="T15" s="29"/>
      <c r="U15" s="31"/>
      <c r="V15" s="32">
        <f t="shared" si="1"/>
        <v>1992</v>
      </c>
      <c r="W15" s="34">
        <f t="shared" si="2"/>
        <v>1992</v>
      </c>
      <c r="X15" s="3"/>
    </row>
    <row r="16" spans="1:24" ht="12.75">
      <c r="A16" s="3"/>
      <c r="B16" s="8">
        <v>8</v>
      </c>
      <c r="C16" s="5"/>
      <c r="D16" s="16" t="s">
        <v>62</v>
      </c>
      <c r="E16" s="115" t="s">
        <v>63</v>
      </c>
      <c r="F16" s="116"/>
      <c r="G16" s="23"/>
      <c r="H16" s="17"/>
      <c r="I16" s="17"/>
      <c r="J16" s="17"/>
      <c r="K16" s="24"/>
      <c r="L16" s="25">
        <f t="shared" si="0"/>
        <v>0</v>
      </c>
      <c r="M16" s="26"/>
      <c r="N16" s="17"/>
      <c r="O16" s="17">
        <v>1992</v>
      </c>
      <c r="P16" s="17"/>
      <c r="Q16" s="17"/>
      <c r="R16" s="17"/>
      <c r="S16" s="17"/>
      <c r="T16" s="17"/>
      <c r="U16" s="24"/>
      <c r="V16" s="25">
        <f t="shared" si="1"/>
        <v>1992</v>
      </c>
      <c r="W16" s="27">
        <f t="shared" si="2"/>
        <v>1992</v>
      </c>
      <c r="X16" s="3"/>
    </row>
    <row r="17" spans="1:24" ht="12.75">
      <c r="A17" s="3"/>
      <c r="B17" s="8">
        <v>9</v>
      </c>
      <c r="C17" s="6">
        <v>2</v>
      </c>
      <c r="D17" s="113" t="s">
        <v>66</v>
      </c>
      <c r="E17" s="113"/>
      <c r="F17" s="114"/>
      <c r="G17" s="18"/>
      <c r="H17" s="7"/>
      <c r="I17" s="7">
        <v>664</v>
      </c>
      <c r="J17" s="7"/>
      <c r="K17" s="19"/>
      <c r="L17" s="20">
        <f t="shared" si="0"/>
        <v>664</v>
      </c>
      <c r="M17" s="21"/>
      <c r="N17" s="7"/>
      <c r="O17" s="7"/>
      <c r="P17" s="7"/>
      <c r="Q17" s="7"/>
      <c r="R17" s="7"/>
      <c r="S17" s="7"/>
      <c r="T17" s="7"/>
      <c r="U17" s="19"/>
      <c r="V17" s="20">
        <f t="shared" si="1"/>
        <v>0</v>
      </c>
      <c r="W17" s="22">
        <f t="shared" si="2"/>
        <v>664</v>
      </c>
      <c r="X17" s="3"/>
    </row>
    <row r="18" spans="1:24" ht="12.75">
      <c r="A18" s="3"/>
      <c r="B18" s="8">
        <v>10</v>
      </c>
      <c r="C18" s="5"/>
      <c r="D18" s="16" t="s">
        <v>24</v>
      </c>
      <c r="E18" s="115" t="s">
        <v>25</v>
      </c>
      <c r="F18" s="116"/>
      <c r="G18" s="23"/>
      <c r="H18" s="17"/>
      <c r="I18" s="17">
        <v>664</v>
      </c>
      <c r="J18" s="17"/>
      <c r="K18" s="24"/>
      <c r="L18" s="25">
        <f t="shared" si="0"/>
        <v>664</v>
      </c>
      <c r="M18" s="26"/>
      <c r="N18" s="17"/>
      <c r="O18" s="17"/>
      <c r="P18" s="17"/>
      <c r="Q18" s="17"/>
      <c r="R18" s="17"/>
      <c r="S18" s="17"/>
      <c r="T18" s="17"/>
      <c r="U18" s="24"/>
      <c r="V18" s="25">
        <f t="shared" si="1"/>
        <v>0</v>
      </c>
      <c r="W18" s="27">
        <f t="shared" si="2"/>
        <v>664</v>
      </c>
      <c r="X18" s="3"/>
    </row>
    <row r="19" spans="1:24" ht="12.75">
      <c r="A19" s="3"/>
      <c r="B19" s="8">
        <v>11</v>
      </c>
      <c r="C19" s="6">
        <v>3</v>
      </c>
      <c r="D19" s="113" t="s">
        <v>44</v>
      </c>
      <c r="E19" s="113"/>
      <c r="F19" s="114"/>
      <c r="G19" s="18"/>
      <c r="H19" s="7">
        <v>33</v>
      </c>
      <c r="I19" s="7">
        <v>17028</v>
      </c>
      <c r="J19" s="7"/>
      <c r="K19" s="19"/>
      <c r="L19" s="20">
        <f t="shared" si="0"/>
        <v>17061</v>
      </c>
      <c r="M19" s="21"/>
      <c r="N19" s="7"/>
      <c r="O19" s="7"/>
      <c r="P19" s="7"/>
      <c r="Q19" s="7"/>
      <c r="R19" s="7">
        <v>4979</v>
      </c>
      <c r="S19" s="7"/>
      <c r="T19" s="7"/>
      <c r="U19" s="19"/>
      <c r="V19" s="20">
        <f t="shared" si="1"/>
        <v>4979</v>
      </c>
      <c r="W19" s="22">
        <f t="shared" si="2"/>
        <v>22040</v>
      </c>
      <c r="X19" s="3"/>
    </row>
    <row r="20" spans="1:24" ht="12.75">
      <c r="A20" s="3"/>
      <c r="B20" s="8">
        <v>12</v>
      </c>
      <c r="C20" s="5"/>
      <c r="D20" s="16" t="s">
        <v>43</v>
      </c>
      <c r="E20" s="115" t="s">
        <v>44</v>
      </c>
      <c r="F20" s="116"/>
      <c r="G20" s="23"/>
      <c r="H20" s="17">
        <v>33</v>
      </c>
      <c r="I20" s="17">
        <v>17028</v>
      </c>
      <c r="J20" s="17"/>
      <c r="K20" s="24"/>
      <c r="L20" s="25">
        <f t="shared" si="0"/>
        <v>17061</v>
      </c>
      <c r="M20" s="26"/>
      <c r="N20" s="17"/>
      <c r="O20" s="17"/>
      <c r="P20" s="17"/>
      <c r="Q20" s="17"/>
      <c r="R20" s="17">
        <v>4979</v>
      </c>
      <c r="S20" s="17"/>
      <c r="T20" s="17"/>
      <c r="U20" s="24"/>
      <c r="V20" s="25">
        <f t="shared" si="1"/>
        <v>4979</v>
      </c>
      <c r="W20" s="27">
        <f t="shared" si="2"/>
        <v>22040</v>
      </c>
      <c r="X20" s="3"/>
    </row>
    <row r="21" spans="2:23" ht="12.75"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</row>
  </sheetData>
  <mergeCells count="37">
    <mergeCell ref="E18:F18"/>
    <mergeCell ref="D19:F19"/>
    <mergeCell ref="E20:F20"/>
    <mergeCell ref="E14:F14"/>
    <mergeCell ref="D15:F15"/>
    <mergeCell ref="E16:F16"/>
    <mergeCell ref="D17:F17"/>
    <mergeCell ref="D10:F10"/>
    <mergeCell ref="D11:F11"/>
    <mergeCell ref="E12:F12"/>
    <mergeCell ref="D13:F13"/>
    <mergeCell ref="T7:T8"/>
    <mergeCell ref="U7:U8"/>
    <mergeCell ref="V7:V8"/>
    <mergeCell ref="D9:F9"/>
    <mergeCell ref="P7:P8"/>
    <mergeCell ref="Q7:Q8"/>
    <mergeCell ref="R7:R8"/>
    <mergeCell ref="S7:S8"/>
    <mergeCell ref="L7:L8"/>
    <mergeCell ref="M7:M8"/>
    <mergeCell ref="N7:N8"/>
    <mergeCell ref="O7:O8"/>
    <mergeCell ref="H7:H8"/>
    <mergeCell ref="I7:I8"/>
    <mergeCell ref="J7:J8"/>
    <mergeCell ref="K7:K8"/>
    <mergeCell ref="B4:W4"/>
    <mergeCell ref="B5:F5"/>
    <mergeCell ref="G5:L5"/>
    <mergeCell ref="M5:V5"/>
    <mergeCell ref="W5:W8"/>
    <mergeCell ref="C6:C8"/>
    <mergeCell ref="D6:D8"/>
    <mergeCell ref="F6:F8"/>
    <mergeCell ref="G6:V6"/>
    <mergeCell ref="G7:G8"/>
  </mergeCells>
  <printOptions gridLines="1"/>
  <pageMargins left="0.15748031496062992" right="0.05511811023622048" top="0.984251968503937" bottom="0.984251968503937" header="0.5118110236220472" footer="0.5118110236220472"/>
  <pageSetup fitToHeight="0" fitToWidth="0" horizontalDpi="600" verticalDpi="600" orientation="landscape" paperSize="9" scale="7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G17"/>
  <sheetViews>
    <sheetView zoomScale="88" zoomScaleNormal="88" workbookViewId="0" topLeftCell="A1">
      <selection activeCell="D26" sqref="D26"/>
    </sheetView>
  </sheetViews>
  <sheetFormatPr defaultColWidth="9.140625" defaultRowHeight="12.75"/>
  <cols>
    <col min="2" max="2" width="3.00390625" style="0" customWidth="1"/>
    <col min="3" max="3" width="49.57421875" style="0" customWidth="1"/>
    <col min="4" max="6" width="16.28125" style="0" customWidth="1"/>
  </cols>
  <sheetData>
    <row r="1" spans="1:6" ht="12.75" collapsed="1">
      <c r="A1" t="s">
        <v>211</v>
      </c>
      <c r="B1" s="3"/>
      <c r="C1" s="3"/>
      <c r="D1" s="3"/>
      <c r="E1" s="3"/>
      <c r="F1" s="3"/>
    </row>
    <row r="2" spans="1:7" ht="12.75">
      <c r="A2" s="3"/>
      <c r="B2" s="133" t="s">
        <v>183</v>
      </c>
      <c r="C2" s="134"/>
      <c r="D2" s="135" t="s">
        <v>185</v>
      </c>
      <c r="E2" s="135" t="s">
        <v>208</v>
      </c>
      <c r="F2" s="135" t="s">
        <v>209</v>
      </c>
      <c r="G2" s="3"/>
    </row>
    <row r="3" spans="1:7" ht="12.75">
      <c r="A3" s="3"/>
      <c r="B3" s="133"/>
      <c r="C3" s="134"/>
      <c r="D3" s="123"/>
      <c r="E3" s="123"/>
      <c r="F3" s="123"/>
      <c r="G3" s="3"/>
    </row>
    <row r="4" spans="1:7" ht="12.75">
      <c r="A4" s="3"/>
      <c r="B4" s="38" t="s">
        <v>192</v>
      </c>
      <c r="C4" s="39" t="s">
        <v>193</v>
      </c>
      <c r="D4" s="65">
        <v>3475154</v>
      </c>
      <c r="E4" s="41">
        <v>2994457</v>
      </c>
      <c r="F4" s="66">
        <v>3207661</v>
      </c>
      <c r="G4" s="3"/>
    </row>
    <row r="5" spans="1:7" ht="12.75">
      <c r="A5" s="3"/>
      <c r="B5" s="43" t="s">
        <v>210</v>
      </c>
      <c r="C5" s="19" t="s">
        <v>194</v>
      </c>
      <c r="D5" s="67">
        <f>SUM(D6:D14)</f>
        <v>3160940</v>
      </c>
      <c r="E5" s="68">
        <f>SUM(E6:E14)</f>
        <v>2746435</v>
      </c>
      <c r="F5" s="69">
        <f>SUM(F6:F14)</f>
        <v>2874028</v>
      </c>
      <c r="G5" s="3"/>
    </row>
    <row r="6" spans="1:7" ht="12.75">
      <c r="A6" s="3"/>
      <c r="B6" s="47">
        <f aca="true" t="shared" si="0" ref="B6:B15">B5+1</f>
        <v>3</v>
      </c>
      <c r="C6" s="70" t="s">
        <v>195</v>
      </c>
      <c r="D6" s="49">
        <v>657107</v>
      </c>
      <c r="E6" s="50">
        <v>653558</v>
      </c>
      <c r="F6" s="71">
        <v>736953</v>
      </c>
      <c r="G6" s="3"/>
    </row>
    <row r="7" spans="1:7" ht="12.75">
      <c r="A7" s="3"/>
      <c r="B7" s="47">
        <f t="shared" si="0"/>
        <v>4</v>
      </c>
      <c r="C7" s="70" t="s">
        <v>196</v>
      </c>
      <c r="D7" s="49">
        <v>210981</v>
      </c>
      <c r="E7" s="50">
        <v>195988</v>
      </c>
      <c r="F7" s="71">
        <v>208144</v>
      </c>
      <c r="G7" s="3"/>
    </row>
    <row r="8" spans="1:7" ht="12.75">
      <c r="A8" s="3"/>
      <c r="B8" s="47">
        <f t="shared" si="0"/>
        <v>5</v>
      </c>
      <c r="C8" s="70" t="s">
        <v>197</v>
      </c>
      <c r="D8" s="49">
        <v>130817</v>
      </c>
      <c r="E8" s="50">
        <v>119431</v>
      </c>
      <c r="F8" s="71">
        <v>119431</v>
      </c>
      <c r="G8" s="3"/>
    </row>
    <row r="9" spans="1:7" ht="12.75">
      <c r="A9" s="3"/>
      <c r="B9" s="47">
        <f t="shared" si="0"/>
        <v>6</v>
      </c>
      <c r="C9" s="70" t="s">
        <v>198</v>
      </c>
      <c r="D9" s="49">
        <v>232756</v>
      </c>
      <c r="E9" s="50">
        <v>89624</v>
      </c>
      <c r="F9" s="71">
        <v>89624</v>
      </c>
      <c r="G9" s="3"/>
    </row>
    <row r="10" spans="1:7" ht="12.75">
      <c r="A10" s="3"/>
      <c r="B10" s="47">
        <f t="shared" si="0"/>
        <v>7</v>
      </c>
      <c r="C10" s="70" t="s">
        <v>199</v>
      </c>
      <c r="D10" s="49">
        <v>1384384</v>
      </c>
      <c r="E10" s="50">
        <v>1366783</v>
      </c>
      <c r="F10" s="71">
        <v>1398229</v>
      </c>
      <c r="G10" s="3"/>
    </row>
    <row r="11" spans="1:7" ht="12.75">
      <c r="A11" s="3"/>
      <c r="B11" s="47">
        <f t="shared" si="0"/>
        <v>8</v>
      </c>
      <c r="C11" s="70" t="s">
        <v>200</v>
      </c>
      <c r="D11" s="49">
        <v>83915</v>
      </c>
      <c r="E11" s="50">
        <v>51119</v>
      </c>
      <c r="F11" s="71">
        <v>51949</v>
      </c>
      <c r="G11" s="3"/>
    </row>
    <row r="12" spans="1:7" ht="12.75">
      <c r="A12" s="3"/>
      <c r="B12" s="47">
        <f t="shared" si="0"/>
        <v>9</v>
      </c>
      <c r="C12" s="70" t="s">
        <v>201</v>
      </c>
      <c r="D12" s="49">
        <v>131248</v>
      </c>
      <c r="E12" s="50">
        <v>109339</v>
      </c>
      <c r="F12" s="71">
        <v>115910</v>
      </c>
      <c r="G12" s="3"/>
    </row>
    <row r="13" spans="1:7" ht="12.75">
      <c r="A13" s="3"/>
      <c r="B13" s="47">
        <f t="shared" si="0"/>
        <v>10</v>
      </c>
      <c r="C13" s="70" t="s">
        <v>202</v>
      </c>
      <c r="D13" s="49">
        <v>185885</v>
      </c>
      <c r="E13" s="50">
        <v>1859</v>
      </c>
      <c r="F13" s="71">
        <v>1992</v>
      </c>
      <c r="G13" s="3"/>
    </row>
    <row r="14" spans="1:7" ht="13.5" thickBot="1">
      <c r="A14" s="3"/>
      <c r="B14" s="47">
        <f t="shared" si="0"/>
        <v>11</v>
      </c>
      <c r="C14" s="70" t="s">
        <v>203</v>
      </c>
      <c r="D14" s="49">
        <v>143847</v>
      </c>
      <c r="E14" s="50">
        <v>158734</v>
      </c>
      <c r="F14" s="71">
        <v>151796</v>
      </c>
      <c r="G14" s="3"/>
    </row>
    <row r="15" spans="1:7" ht="12.75">
      <c r="A15" s="3"/>
      <c r="B15" s="38">
        <f t="shared" si="0"/>
        <v>12</v>
      </c>
      <c r="C15" s="72" t="s">
        <v>204</v>
      </c>
      <c r="D15" s="40">
        <f>D4-D5</f>
        <v>314214</v>
      </c>
      <c r="E15" s="41">
        <f>E4-E5</f>
        <v>248022</v>
      </c>
      <c r="F15" s="42">
        <f>F4-F5</f>
        <v>333633</v>
      </c>
      <c r="G15" s="3"/>
    </row>
    <row r="16" spans="2:6" ht="13.5" thickBot="1">
      <c r="B16" s="73"/>
      <c r="C16" s="74" t="s">
        <v>212</v>
      </c>
      <c r="D16" s="75">
        <v>314214</v>
      </c>
      <c r="E16" s="75">
        <v>39833</v>
      </c>
      <c r="F16" s="75">
        <v>39833</v>
      </c>
    </row>
    <row r="17" spans="2:6" ht="13.5" thickBot="1">
      <c r="B17" s="76"/>
      <c r="C17" s="77" t="s">
        <v>213</v>
      </c>
      <c r="D17" s="78">
        <f>D15-D16</f>
        <v>0</v>
      </c>
      <c r="E17" s="78">
        <f>E15-E16</f>
        <v>208189</v>
      </c>
      <c r="F17" s="79">
        <f>F15-F16</f>
        <v>293800</v>
      </c>
    </row>
  </sheetData>
  <mergeCells count="4">
    <mergeCell ref="B2:C3"/>
    <mergeCell ref="D2:D3"/>
    <mergeCell ref="E2:E3"/>
    <mergeCell ref="F2:F3"/>
  </mergeCells>
  <printOptions gridLines="1"/>
  <pageMargins left="0.7480314960629921" right="0.7480314960629921" top="0.984251968503937" bottom="0.984251968503937" header="0.5118110236220472" footer="0.5118110236220472"/>
  <pageSetup fitToHeight="0" fitToWidth="0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25"/>
  <sheetViews>
    <sheetView zoomScale="88" zoomScaleNormal="88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3" width="3.140625" style="0" customWidth="1"/>
    <col min="4" max="4" width="8.7109375" style="0" customWidth="1"/>
    <col min="5" max="5" width="3.140625" style="0" customWidth="1"/>
    <col min="6" max="6" width="40.7109375" style="0" customWidth="1"/>
    <col min="7" max="22" width="7.7109375" style="0" customWidth="1"/>
    <col min="23" max="23" width="12.7109375" style="0" customWidth="1"/>
  </cols>
  <sheetData>
    <row r="1" ht="12.75" collapsed="1">
      <c r="A1" t="s">
        <v>211</v>
      </c>
    </row>
    <row r="2" ht="15.75">
      <c r="B2" s="1" t="s">
        <v>67</v>
      </c>
    </row>
    <row r="3" spans="2:23" ht="12.75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</row>
    <row r="4" spans="1:24" ht="12.75">
      <c r="A4" s="3"/>
      <c r="B4" s="81" t="s">
        <v>21</v>
      </c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2"/>
      <c r="X4" s="3"/>
    </row>
    <row r="5" spans="1:24" ht="15.75">
      <c r="A5" s="3"/>
      <c r="B5" s="83"/>
      <c r="C5" s="84"/>
      <c r="D5" s="84"/>
      <c r="E5" s="84"/>
      <c r="F5" s="85"/>
      <c r="G5" s="86" t="s">
        <v>1</v>
      </c>
      <c r="H5" s="87"/>
      <c r="I5" s="87"/>
      <c r="J5" s="87"/>
      <c r="K5" s="87"/>
      <c r="L5" s="88"/>
      <c r="M5" s="87" t="s">
        <v>2</v>
      </c>
      <c r="N5" s="87"/>
      <c r="O5" s="87"/>
      <c r="P5" s="87"/>
      <c r="Q5" s="87"/>
      <c r="R5" s="87"/>
      <c r="S5" s="87"/>
      <c r="T5" s="87"/>
      <c r="U5" s="87"/>
      <c r="V5" s="88"/>
      <c r="W5" s="89" t="s">
        <v>21</v>
      </c>
      <c r="X5" s="3"/>
    </row>
    <row r="6" spans="1:24" ht="12.75">
      <c r="A6" s="3"/>
      <c r="B6" s="4"/>
      <c r="C6" s="91"/>
      <c r="D6" s="94" t="s">
        <v>19</v>
      </c>
      <c r="E6" s="2"/>
      <c r="F6" s="97" t="s">
        <v>20</v>
      </c>
      <c r="G6" s="100" t="s">
        <v>3</v>
      </c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1"/>
      <c r="U6" s="101"/>
      <c r="V6" s="102"/>
      <c r="W6" s="89"/>
      <c r="X6" s="3"/>
    </row>
    <row r="7" spans="1:24" ht="12.75">
      <c r="A7" s="3"/>
      <c r="B7" s="4"/>
      <c r="C7" s="92"/>
      <c r="D7" s="95"/>
      <c r="E7" s="2"/>
      <c r="F7" s="98"/>
      <c r="G7" s="103" t="s">
        <v>4</v>
      </c>
      <c r="H7" s="105" t="s">
        <v>5</v>
      </c>
      <c r="I7" s="105" t="s">
        <v>6</v>
      </c>
      <c r="J7" s="105" t="s">
        <v>7</v>
      </c>
      <c r="K7" s="105" t="s">
        <v>8</v>
      </c>
      <c r="L7" s="111" t="s">
        <v>18</v>
      </c>
      <c r="M7" s="103" t="s">
        <v>9</v>
      </c>
      <c r="N7" s="105" t="s">
        <v>10</v>
      </c>
      <c r="O7" s="105" t="s">
        <v>11</v>
      </c>
      <c r="P7" s="105" t="s">
        <v>12</v>
      </c>
      <c r="Q7" s="105" t="s">
        <v>13</v>
      </c>
      <c r="R7" s="105" t="s">
        <v>14</v>
      </c>
      <c r="S7" s="105" t="s">
        <v>15</v>
      </c>
      <c r="T7" s="105" t="s">
        <v>16</v>
      </c>
      <c r="U7" s="105" t="s">
        <v>17</v>
      </c>
      <c r="V7" s="107" t="s">
        <v>18</v>
      </c>
      <c r="W7" s="89"/>
      <c r="X7" s="3"/>
    </row>
    <row r="8" spans="1:24" ht="12.75">
      <c r="A8" s="3"/>
      <c r="B8" s="4"/>
      <c r="C8" s="93"/>
      <c r="D8" s="96"/>
      <c r="E8" s="2"/>
      <c r="F8" s="99"/>
      <c r="G8" s="104"/>
      <c r="H8" s="106"/>
      <c r="I8" s="106"/>
      <c r="J8" s="106"/>
      <c r="K8" s="106"/>
      <c r="L8" s="112"/>
      <c r="M8" s="104"/>
      <c r="N8" s="106"/>
      <c r="O8" s="106"/>
      <c r="P8" s="106"/>
      <c r="Q8" s="106"/>
      <c r="R8" s="106"/>
      <c r="S8" s="106"/>
      <c r="T8" s="106"/>
      <c r="U8" s="106"/>
      <c r="V8" s="108"/>
      <c r="W8" s="90"/>
      <c r="X8" s="3"/>
    </row>
    <row r="9" spans="1:24" ht="12.75">
      <c r="A9" s="3"/>
      <c r="B9" s="8">
        <v>1</v>
      </c>
      <c r="C9" s="9">
        <v>3</v>
      </c>
      <c r="D9" s="109" t="s">
        <v>68</v>
      </c>
      <c r="E9" s="109"/>
      <c r="F9" s="110"/>
      <c r="G9" s="10"/>
      <c r="H9" s="11"/>
      <c r="I9" s="11">
        <v>120859</v>
      </c>
      <c r="J9" s="11"/>
      <c r="K9" s="12"/>
      <c r="L9" s="13">
        <f aca="true" t="shared" si="0" ref="L9:L24">SUM(G9:K9)</f>
        <v>120859</v>
      </c>
      <c r="M9" s="14"/>
      <c r="N9" s="11"/>
      <c r="O9" s="11"/>
      <c r="P9" s="11"/>
      <c r="Q9" s="11">
        <v>6639</v>
      </c>
      <c r="R9" s="11">
        <v>3319</v>
      </c>
      <c r="S9" s="11"/>
      <c r="T9" s="11"/>
      <c r="U9" s="12"/>
      <c r="V9" s="13">
        <f aca="true" t="shared" si="1" ref="V9:V24">SUM(M9:U9)</f>
        <v>9958</v>
      </c>
      <c r="W9" s="15">
        <f aca="true" t="shared" si="2" ref="W9:W24">L9+V9</f>
        <v>130817</v>
      </c>
      <c r="X9" s="3"/>
    </row>
    <row r="10" spans="1:24" ht="12.75">
      <c r="A10" s="3"/>
      <c r="B10" s="8">
        <v>2</v>
      </c>
      <c r="C10" s="6">
        <v>1</v>
      </c>
      <c r="D10" s="113" t="s">
        <v>69</v>
      </c>
      <c r="E10" s="113"/>
      <c r="F10" s="114"/>
      <c r="G10" s="18"/>
      <c r="H10" s="7"/>
      <c r="I10" s="7">
        <v>64496</v>
      </c>
      <c r="J10" s="7"/>
      <c r="K10" s="19"/>
      <c r="L10" s="20">
        <f t="shared" si="0"/>
        <v>64496</v>
      </c>
      <c r="M10" s="21"/>
      <c r="N10" s="7"/>
      <c r="O10" s="7"/>
      <c r="P10" s="7"/>
      <c r="Q10" s="7"/>
      <c r="R10" s="7"/>
      <c r="S10" s="7"/>
      <c r="T10" s="7"/>
      <c r="U10" s="19"/>
      <c r="V10" s="20">
        <f t="shared" si="1"/>
        <v>0</v>
      </c>
      <c r="W10" s="22">
        <f t="shared" si="2"/>
        <v>64496</v>
      </c>
      <c r="X10" s="3"/>
    </row>
    <row r="11" spans="1:24" ht="12.75">
      <c r="A11" s="3"/>
      <c r="B11" s="8">
        <v>3</v>
      </c>
      <c r="C11" s="5"/>
      <c r="D11" s="16" t="s">
        <v>70</v>
      </c>
      <c r="E11" s="115" t="s">
        <v>71</v>
      </c>
      <c r="F11" s="116"/>
      <c r="G11" s="23"/>
      <c r="H11" s="17"/>
      <c r="I11" s="17">
        <v>64496</v>
      </c>
      <c r="J11" s="17"/>
      <c r="K11" s="24"/>
      <c r="L11" s="25">
        <f t="shared" si="0"/>
        <v>64496</v>
      </c>
      <c r="M11" s="26"/>
      <c r="N11" s="17"/>
      <c r="O11" s="17"/>
      <c r="P11" s="17"/>
      <c r="Q11" s="17"/>
      <c r="R11" s="17"/>
      <c r="S11" s="17"/>
      <c r="T11" s="17"/>
      <c r="U11" s="24"/>
      <c r="V11" s="25">
        <f t="shared" si="1"/>
        <v>0</v>
      </c>
      <c r="W11" s="27">
        <f t="shared" si="2"/>
        <v>64496</v>
      </c>
      <c r="X11" s="3"/>
    </row>
    <row r="12" spans="1:24" ht="12.75">
      <c r="A12" s="3"/>
      <c r="B12" s="8">
        <v>4</v>
      </c>
      <c r="C12" s="6">
        <v>2</v>
      </c>
      <c r="D12" s="113" t="s">
        <v>72</v>
      </c>
      <c r="E12" s="113"/>
      <c r="F12" s="114"/>
      <c r="G12" s="18"/>
      <c r="H12" s="7"/>
      <c r="I12" s="7">
        <v>54770</v>
      </c>
      <c r="J12" s="7"/>
      <c r="K12" s="19"/>
      <c r="L12" s="20">
        <f t="shared" si="0"/>
        <v>54770</v>
      </c>
      <c r="M12" s="21"/>
      <c r="N12" s="7"/>
      <c r="O12" s="7"/>
      <c r="P12" s="7"/>
      <c r="Q12" s="7"/>
      <c r="R12" s="7"/>
      <c r="S12" s="7"/>
      <c r="T12" s="7"/>
      <c r="U12" s="19"/>
      <c r="V12" s="20">
        <f t="shared" si="1"/>
        <v>0</v>
      </c>
      <c r="W12" s="22">
        <f t="shared" si="2"/>
        <v>54770</v>
      </c>
      <c r="X12" s="3"/>
    </row>
    <row r="13" spans="1:24" ht="12.75">
      <c r="A13" s="3"/>
      <c r="B13" s="8">
        <v>5</v>
      </c>
      <c r="C13" s="28">
        <v>1</v>
      </c>
      <c r="D13" s="117" t="s">
        <v>73</v>
      </c>
      <c r="E13" s="117"/>
      <c r="F13" s="118"/>
      <c r="G13" s="30"/>
      <c r="H13" s="29"/>
      <c r="I13" s="29"/>
      <c r="J13" s="29"/>
      <c r="K13" s="31"/>
      <c r="L13" s="32">
        <f t="shared" si="0"/>
        <v>0</v>
      </c>
      <c r="M13" s="33"/>
      <c r="N13" s="29"/>
      <c r="O13" s="29"/>
      <c r="P13" s="29"/>
      <c r="Q13" s="29"/>
      <c r="R13" s="29"/>
      <c r="S13" s="29"/>
      <c r="T13" s="29"/>
      <c r="U13" s="31"/>
      <c r="V13" s="32">
        <f t="shared" si="1"/>
        <v>0</v>
      </c>
      <c r="W13" s="34">
        <f t="shared" si="2"/>
        <v>0</v>
      </c>
      <c r="X13" s="3"/>
    </row>
    <row r="14" spans="1:24" ht="12.75">
      <c r="A14" s="3"/>
      <c r="B14" s="8">
        <v>6</v>
      </c>
      <c r="C14" s="28">
        <v>2</v>
      </c>
      <c r="D14" s="117" t="s">
        <v>74</v>
      </c>
      <c r="E14" s="117"/>
      <c r="F14" s="118"/>
      <c r="G14" s="30"/>
      <c r="H14" s="29"/>
      <c r="I14" s="29"/>
      <c r="J14" s="29"/>
      <c r="K14" s="31"/>
      <c r="L14" s="32">
        <f t="shared" si="0"/>
        <v>0</v>
      </c>
      <c r="M14" s="33"/>
      <c r="N14" s="29"/>
      <c r="O14" s="29"/>
      <c r="P14" s="29"/>
      <c r="Q14" s="29"/>
      <c r="R14" s="29"/>
      <c r="S14" s="29"/>
      <c r="T14" s="29"/>
      <c r="U14" s="31"/>
      <c r="V14" s="32">
        <f t="shared" si="1"/>
        <v>0</v>
      </c>
      <c r="W14" s="34">
        <f t="shared" si="2"/>
        <v>0</v>
      </c>
      <c r="X14" s="3"/>
    </row>
    <row r="15" spans="1:24" ht="12.75">
      <c r="A15" s="3"/>
      <c r="B15" s="8">
        <v>7</v>
      </c>
      <c r="C15" s="28">
        <v>3</v>
      </c>
      <c r="D15" s="117" t="s">
        <v>75</v>
      </c>
      <c r="E15" s="117"/>
      <c r="F15" s="118"/>
      <c r="G15" s="30"/>
      <c r="H15" s="29"/>
      <c r="I15" s="29">
        <v>54770</v>
      </c>
      <c r="J15" s="29"/>
      <c r="K15" s="31"/>
      <c r="L15" s="32">
        <f t="shared" si="0"/>
        <v>54770</v>
      </c>
      <c r="M15" s="33"/>
      <c r="N15" s="29"/>
      <c r="O15" s="29"/>
      <c r="P15" s="29"/>
      <c r="Q15" s="29"/>
      <c r="R15" s="29"/>
      <c r="S15" s="29"/>
      <c r="T15" s="29"/>
      <c r="U15" s="31"/>
      <c r="V15" s="32">
        <f t="shared" si="1"/>
        <v>0</v>
      </c>
      <c r="W15" s="34">
        <f t="shared" si="2"/>
        <v>54770</v>
      </c>
      <c r="X15" s="3"/>
    </row>
    <row r="16" spans="1:24" ht="12.75">
      <c r="A16" s="3"/>
      <c r="B16" s="8">
        <v>8</v>
      </c>
      <c r="C16" s="5"/>
      <c r="D16" s="16" t="s">
        <v>70</v>
      </c>
      <c r="E16" s="115" t="s">
        <v>71</v>
      </c>
      <c r="F16" s="116"/>
      <c r="G16" s="23"/>
      <c r="H16" s="17"/>
      <c r="I16" s="17">
        <v>54770</v>
      </c>
      <c r="J16" s="17"/>
      <c r="K16" s="24"/>
      <c r="L16" s="25">
        <f t="shared" si="0"/>
        <v>54770</v>
      </c>
      <c r="M16" s="26"/>
      <c r="N16" s="17"/>
      <c r="O16" s="17"/>
      <c r="P16" s="17"/>
      <c r="Q16" s="17"/>
      <c r="R16" s="17"/>
      <c r="S16" s="17"/>
      <c r="T16" s="17"/>
      <c r="U16" s="24"/>
      <c r="V16" s="25">
        <f t="shared" si="1"/>
        <v>0</v>
      </c>
      <c r="W16" s="27">
        <f t="shared" si="2"/>
        <v>54770</v>
      </c>
      <c r="X16" s="3"/>
    </row>
    <row r="17" spans="1:24" ht="12.75">
      <c r="A17" s="3"/>
      <c r="B17" s="8">
        <v>9</v>
      </c>
      <c r="C17" s="6">
        <v>3</v>
      </c>
      <c r="D17" s="113" t="s">
        <v>76</v>
      </c>
      <c r="E17" s="113"/>
      <c r="F17" s="114"/>
      <c r="G17" s="18"/>
      <c r="H17" s="7"/>
      <c r="I17" s="7">
        <v>1593</v>
      </c>
      <c r="J17" s="7"/>
      <c r="K17" s="19"/>
      <c r="L17" s="20">
        <f t="shared" si="0"/>
        <v>1593</v>
      </c>
      <c r="M17" s="21"/>
      <c r="N17" s="7"/>
      <c r="O17" s="7"/>
      <c r="P17" s="7"/>
      <c r="Q17" s="7"/>
      <c r="R17" s="7">
        <v>3319</v>
      </c>
      <c r="S17" s="7"/>
      <c r="T17" s="7"/>
      <c r="U17" s="19"/>
      <c r="V17" s="20">
        <f t="shared" si="1"/>
        <v>3319</v>
      </c>
      <c r="W17" s="22">
        <f t="shared" si="2"/>
        <v>4912</v>
      </c>
      <c r="X17" s="3"/>
    </row>
    <row r="18" spans="1:24" ht="12.75">
      <c r="A18" s="3"/>
      <c r="B18" s="8">
        <v>10</v>
      </c>
      <c r="C18" s="28">
        <v>1</v>
      </c>
      <c r="D18" s="117" t="s">
        <v>77</v>
      </c>
      <c r="E18" s="117"/>
      <c r="F18" s="118"/>
      <c r="G18" s="30"/>
      <c r="H18" s="29"/>
      <c r="I18" s="29"/>
      <c r="J18" s="29"/>
      <c r="K18" s="31"/>
      <c r="L18" s="32">
        <f t="shared" si="0"/>
        <v>0</v>
      </c>
      <c r="M18" s="33"/>
      <c r="N18" s="29"/>
      <c r="O18" s="29"/>
      <c r="P18" s="29"/>
      <c r="Q18" s="29"/>
      <c r="R18" s="29"/>
      <c r="S18" s="29"/>
      <c r="T18" s="29"/>
      <c r="U18" s="31"/>
      <c r="V18" s="32">
        <f t="shared" si="1"/>
        <v>0</v>
      </c>
      <c r="W18" s="34">
        <f t="shared" si="2"/>
        <v>0</v>
      </c>
      <c r="X18" s="3"/>
    </row>
    <row r="19" spans="1:24" ht="12.75">
      <c r="A19" s="3"/>
      <c r="B19" s="8">
        <v>11</v>
      </c>
      <c r="C19" s="28">
        <v>2</v>
      </c>
      <c r="D19" s="117" t="s">
        <v>78</v>
      </c>
      <c r="E19" s="117"/>
      <c r="F19" s="118"/>
      <c r="G19" s="30"/>
      <c r="H19" s="29"/>
      <c r="I19" s="29">
        <v>597</v>
      </c>
      <c r="J19" s="29"/>
      <c r="K19" s="31"/>
      <c r="L19" s="32">
        <f t="shared" si="0"/>
        <v>597</v>
      </c>
      <c r="M19" s="33"/>
      <c r="N19" s="29"/>
      <c r="O19" s="29"/>
      <c r="P19" s="29"/>
      <c r="Q19" s="29"/>
      <c r="R19" s="29"/>
      <c r="S19" s="29"/>
      <c r="T19" s="29"/>
      <c r="U19" s="31"/>
      <c r="V19" s="32">
        <f t="shared" si="1"/>
        <v>0</v>
      </c>
      <c r="W19" s="34">
        <f t="shared" si="2"/>
        <v>597</v>
      </c>
      <c r="X19" s="3"/>
    </row>
    <row r="20" spans="1:24" ht="12.75">
      <c r="A20" s="3"/>
      <c r="B20" s="8">
        <v>12</v>
      </c>
      <c r="C20" s="5"/>
      <c r="D20" s="16" t="s">
        <v>79</v>
      </c>
      <c r="E20" s="115" t="s">
        <v>76</v>
      </c>
      <c r="F20" s="116"/>
      <c r="G20" s="23"/>
      <c r="H20" s="17"/>
      <c r="I20" s="17">
        <v>597</v>
      </c>
      <c r="J20" s="17"/>
      <c r="K20" s="24"/>
      <c r="L20" s="25">
        <f t="shared" si="0"/>
        <v>597</v>
      </c>
      <c r="M20" s="26"/>
      <c r="N20" s="17"/>
      <c r="O20" s="17"/>
      <c r="P20" s="17"/>
      <c r="Q20" s="17"/>
      <c r="R20" s="17"/>
      <c r="S20" s="17"/>
      <c r="T20" s="17"/>
      <c r="U20" s="24"/>
      <c r="V20" s="25">
        <f t="shared" si="1"/>
        <v>0</v>
      </c>
      <c r="W20" s="27">
        <f t="shared" si="2"/>
        <v>597</v>
      </c>
      <c r="X20" s="3"/>
    </row>
    <row r="21" spans="1:24" ht="12.75">
      <c r="A21" s="3"/>
      <c r="B21" s="8">
        <v>13</v>
      </c>
      <c r="C21" s="28">
        <v>3</v>
      </c>
      <c r="D21" s="117" t="s">
        <v>80</v>
      </c>
      <c r="E21" s="117"/>
      <c r="F21" s="118"/>
      <c r="G21" s="30"/>
      <c r="H21" s="29"/>
      <c r="I21" s="29">
        <v>996</v>
      </c>
      <c r="J21" s="29"/>
      <c r="K21" s="31"/>
      <c r="L21" s="32">
        <f t="shared" si="0"/>
        <v>996</v>
      </c>
      <c r="M21" s="33"/>
      <c r="N21" s="29"/>
      <c r="O21" s="29"/>
      <c r="P21" s="29"/>
      <c r="Q21" s="29"/>
      <c r="R21" s="29">
        <v>3319</v>
      </c>
      <c r="S21" s="29"/>
      <c r="T21" s="29"/>
      <c r="U21" s="31"/>
      <c r="V21" s="32">
        <f t="shared" si="1"/>
        <v>3319</v>
      </c>
      <c r="W21" s="34">
        <f t="shared" si="2"/>
        <v>4315</v>
      </c>
      <c r="X21" s="3"/>
    </row>
    <row r="22" spans="1:24" ht="12.75">
      <c r="A22" s="3"/>
      <c r="B22" s="8">
        <v>14</v>
      </c>
      <c r="C22" s="5"/>
      <c r="D22" s="16" t="s">
        <v>79</v>
      </c>
      <c r="E22" s="115" t="s">
        <v>76</v>
      </c>
      <c r="F22" s="116"/>
      <c r="G22" s="23"/>
      <c r="H22" s="17"/>
      <c r="I22" s="17">
        <v>996</v>
      </c>
      <c r="J22" s="17"/>
      <c r="K22" s="24"/>
      <c r="L22" s="25">
        <f t="shared" si="0"/>
        <v>996</v>
      </c>
      <c r="M22" s="26"/>
      <c r="N22" s="17"/>
      <c r="O22" s="17"/>
      <c r="P22" s="17"/>
      <c r="Q22" s="17"/>
      <c r="R22" s="17">
        <v>3319</v>
      </c>
      <c r="S22" s="17"/>
      <c r="T22" s="17"/>
      <c r="U22" s="24"/>
      <c r="V22" s="25">
        <f t="shared" si="1"/>
        <v>3319</v>
      </c>
      <c r="W22" s="27">
        <f t="shared" si="2"/>
        <v>4315</v>
      </c>
      <c r="X22" s="3"/>
    </row>
    <row r="23" spans="1:24" ht="12.75">
      <c r="A23" s="3"/>
      <c r="B23" s="8">
        <v>15</v>
      </c>
      <c r="C23" s="6">
        <v>4</v>
      </c>
      <c r="D23" s="113" t="s">
        <v>81</v>
      </c>
      <c r="E23" s="113"/>
      <c r="F23" s="114"/>
      <c r="G23" s="18"/>
      <c r="H23" s="7"/>
      <c r="I23" s="7"/>
      <c r="J23" s="7"/>
      <c r="K23" s="19"/>
      <c r="L23" s="20">
        <f t="shared" si="0"/>
        <v>0</v>
      </c>
      <c r="M23" s="21"/>
      <c r="N23" s="7"/>
      <c r="O23" s="7"/>
      <c r="P23" s="7"/>
      <c r="Q23" s="7">
        <v>6639</v>
      </c>
      <c r="R23" s="7"/>
      <c r="S23" s="7"/>
      <c r="T23" s="7"/>
      <c r="U23" s="19"/>
      <c r="V23" s="20">
        <f t="shared" si="1"/>
        <v>6639</v>
      </c>
      <c r="W23" s="22">
        <f t="shared" si="2"/>
        <v>6639</v>
      </c>
      <c r="X23" s="3"/>
    </row>
    <row r="24" spans="1:24" ht="12.75">
      <c r="A24" s="3"/>
      <c r="B24" s="8">
        <v>16</v>
      </c>
      <c r="C24" s="5"/>
      <c r="D24" s="16" t="s">
        <v>70</v>
      </c>
      <c r="E24" s="115" t="s">
        <v>71</v>
      </c>
      <c r="F24" s="116"/>
      <c r="G24" s="23"/>
      <c r="H24" s="17"/>
      <c r="I24" s="17"/>
      <c r="J24" s="17"/>
      <c r="K24" s="24"/>
      <c r="L24" s="25">
        <f t="shared" si="0"/>
        <v>0</v>
      </c>
      <c r="M24" s="26"/>
      <c r="N24" s="17"/>
      <c r="O24" s="17"/>
      <c r="P24" s="17"/>
      <c r="Q24" s="17">
        <v>6639</v>
      </c>
      <c r="R24" s="17"/>
      <c r="S24" s="17"/>
      <c r="T24" s="17"/>
      <c r="U24" s="24"/>
      <c r="V24" s="25">
        <f t="shared" si="1"/>
        <v>6639</v>
      </c>
      <c r="W24" s="27">
        <f t="shared" si="2"/>
        <v>6639</v>
      </c>
      <c r="X24" s="3"/>
    </row>
    <row r="25" spans="2:23" ht="12.75"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</row>
  </sheetData>
  <mergeCells count="41">
    <mergeCell ref="E22:F22"/>
    <mergeCell ref="D23:F23"/>
    <mergeCell ref="E24:F24"/>
    <mergeCell ref="D18:F18"/>
    <mergeCell ref="D19:F19"/>
    <mergeCell ref="E20:F20"/>
    <mergeCell ref="D21:F21"/>
    <mergeCell ref="D14:F14"/>
    <mergeCell ref="D15:F15"/>
    <mergeCell ref="E16:F16"/>
    <mergeCell ref="D17:F17"/>
    <mergeCell ref="D10:F10"/>
    <mergeCell ref="E11:F11"/>
    <mergeCell ref="D12:F12"/>
    <mergeCell ref="D13:F13"/>
    <mergeCell ref="T7:T8"/>
    <mergeCell ref="U7:U8"/>
    <mergeCell ref="V7:V8"/>
    <mergeCell ref="D9:F9"/>
    <mergeCell ref="P7:P8"/>
    <mergeCell ref="Q7:Q8"/>
    <mergeCell ref="R7:R8"/>
    <mergeCell ref="S7:S8"/>
    <mergeCell ref="L7:L8"/>
    <mergeCell ref="M7:M8"/>
    <mergeCell ref="N7:N8"/>
    <mergeCell ref="O7:O8"/>
    <mergeCell ref="H7:H8"/>
    <mergeCell ref="I7:I8"/>
    <mergeCell ref="J7:J8"/>
    <mergeCell ref="K7:K8"/>
    <mergeCell ref="B4:W4"/>
    <mergeCell ref="B5:F5"/>
    <mergeCell ref="G5:L5"/>
    <mergeCell ref="M5:V5"/>
    <mergeCell ref="W5:W8"/>
    <mergeCell ref="C6:C8"/>
    <mergeCell ref="D6:D8"/>
    <mergeCell ref="F6:F8"/>
    <mergeCell ref="G6:V6"/>
    <mergeCell ref="G7:G8"/>
  </mergeCells>
  <printOptions gridLines="1"/>
  <pageMargins left="0.15748031496062992" right="0.05511811023622048" top="0.984251968503937" bottom="0.984251968503937" header="0.5118110236220472" footer="0.5118110236220472"/>
  <pageSetup fitToHeight="0" fitToWidth="0" horizontalDpi="600" verticalDpi="6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21"/>
  <sheetViews>
    <sheetView zoomScale="88" zoomScaleNormal="88" workbookViewId="0" topLeftCell="A1">
      <selection activeCell="F30" sqref="F30"/>
    </sheetView>
  </sheetViews>
  <sheetFormatPr defaultColWidth="9.140625" defaultRowHeight="12.75"/>
  <cols>
    <col min="1" max="1" width="1.7109375" style="0" customWidth="1"/>
    <col min="2" max="3" width="3.140625" style="0" customWidth="1"/>
    <col min="4" max="4" width="8.7109375" style="0" customWidth="1"/>
    <col min="5" max="5" width="3.140625" style="0" customWidth="1"/>
    <col min="6" max="6" width="40.7109375" style="0" customWidth="1"/>
    <col min="7" max="22" width="7.7109375" style="0" customWidth="1"/>
    <col min="23" max="23" width="12.7109375" style="0" customWidth="1"/>
  </cols>
  <sheetData>
    <row r="1" ht="12.75">
      <c r="A1" t="s">
        <v>211</v>
      </c>
    </row>
    <row r="2" ht="15.75">
      <c r="B2" s="1" t="s">
        <v>82</v>
      </c>
    </row>
    <row r="3" spans="2:23" ht="13.5" collapsed="1" thickBot="1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</row>
    <row r="4" spans="1:23" ht="13.5" thickBot="1">
      <c r="A4" s="3"/>
      <c r="B4" s="81" t="s">
        <v>21</v>
      </c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2"/>
    </row>
    <row r="5" spans="1:23" ht="16.5" thickBot="1">
      <c r="A5" s="3"/>
      <c r="B5" s="83"/>
      <c r="C5" s="84"/>
      <c r="D5" s="84"/>
      <c r="E5" s="84"/>
      <c r="F5" s="85"/>
      <c r="G5" s="86" t="s">
        <v>1</v>
      </c>
      <c r="H5" s="87"/>
      <c r="I5" s="87"/>
      <c r="J5" s="87"/>
      <c r="K5" s="87"/>
      <c r="L5" s="88"/>
      <c r="M5" s="87" t="s">
        <v>2</v>
      </c>
      <c r="N5" s="87"/>
      <c r="O5" s="87"/>
      <c r="P5" s="87"/>
      <c r="Q5" s="87"/>
      <c r="R5" s="87"/>
      <c r="S5" s="87"/>
      <c r="T5" s="87"/>
      <c r="U5" s="87"/>
      <c r="V5" s="88"/>
      <c r="W5" s="89" t="s">
        <v>21</v>
      </c>
    </row>
    <row r="6" spans="1:24" ht="13.5" thickBot="1">
      <c r="A6" s="3"/>
      <c r="B6" s="4"/>
      <c r="C6" s="91"/>
      <c r="D6" s="94" t="s">
        <v>19</v>
      </c>
      <c r="E6" s="2"/>
      <c r="F6" s="97" t="s">
        <v>20</v>
      </c>
      <c r="G6" s="100" t="s">
        <v>3</v>
      </c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1"/>
      <c r="U6" s="101"/>
      <c r="V6" s="102"/>
      <c r="W6" s="89"/>
      <c r="X6" s="3"/>
    </row>
    <row r="7" spans="1:24" ht="13.5" thickBot="1">
      <c r="A7" s="3"/>
      <c r="B7" s="4"/>
      <c r="C7" s="92"/>
      <c r="D7" s="95"/>
      <c r="E7" s="2"/>
      <c r="F7" s="98"/>
      <c r="G7" s="103" t="s">
        <v>4</v>
      </c>
      <c r="H7" s="105" t="s">
        <v>5</v>
      </c>
      <c r="I7" s="105" t="s">
        <v>6</v>
      </c>
      <c r="J7" s="105" t="s">
        <v>7</v>
      </c>
      <c r="K7" s="105" t="s">
        <v>8</v>
      </c>
      <c r="L7" s="111" t="s">
        <v>18</v>
      </c>
      <c r="M7" s="103" t="s">
        <v>9</v>
      </c>
      <c r="N7" s="105" t="s">
        <v>10</v>
      </c>
      <c r="O7" s="105" t="s">
        <v>11</v>
      </c>
      <c r="P7" s="105" t="s">
        <v>12</v>
      </c>
      <c r="Q7" s="105" t="s">
        <v>13</v>
      </c>
      <c r="R7" s="105" t="s">
        <v>14</v>
      </c>
      <c r="S7" s="105" t="s">
        <v>15</v>
      </c>
      <c r="T7" s="105" t="s">
        <v>16</v>
      </c>
      <c r="U7" s="105" t="s">
        <v>17</v>
      </c>
      <c r="V7" s="107" t="s">
        <v>18</v>
      </c>
      <c r="W7" s="89"/>
      <c r="X7" s="3"/>
    </row>
    <row r="8" spans="1:24" ht="12.75">
      <c r="A8" s="3"/>
      <c r="B8" s="4"/>
      <c r="C8" s="93"/>
      <c r="D8" s="96"/>
      <c r="E8" s="2"/>
      <c r="F8" s="99"/>
      <c r="G8" s="104"/>
      <c r="H8" s="106"/>
      <c r="I8" s="106"/>
      <c r="J8" s="106"/>
      <c r="K8" s="106"/>
      <c r="L8" s="112"/>
      <c r="M8" s="104"/>
      <c r="N8" s="106"/>
      <c r="O8" s="106"/>
      <c r="P8" s="106"/>
      <c r="Q8" s="106"/>
      <c r="R8" s="106"/>
      <c r="S8" s="106"/>
      <c r="T8" s="106"/>
      <c r="U8" s="106"/>
      <c r="V8" s="108"/>
      <c r="W8" s="90"/>
      <c r="X8" s="3"/>
    </row>
    <row r="9" spans="1:24" ht="12.75">
      <c r="A9" s="3"/>
      <c r="B9" s="8">
        <v>1</v>
      </c>
      <c r="C9" s="9">
        <v>4</v>
      </c>
      <c r="D9" s="109" t="s">
        <v>83</v>
      </c>
      <c r="E9" s="109"/>
      <c r="F9" s="110"/>
      <c r="G9" s="10"/>
      <c r="H9" s="11"/>
      <c r="I9" s="11">
        <v>100246</v>
      </c>
      <c r="J9" s="11"/>
      <c r="K9" s="12"/>
      <c r="L9" s="13">
        <f aca="true" t="shared" si="0" ref="L9:L19">SUM(G9:K9)</f>
        <v>100246</v>
      </c>
      <c r="M9" s="14"/>
      <c r="N9" s="11"/>
      <c r="O9" s="11"/>
      <c r="P9" s="11"/>
      <c r="Q9" s="11">
        <v>75417</v>
      </c>
      <c r="R9" s="11">
        <v>57093</v>
      </c>
      <c r="S9" s="11"/>
      <c r="T9" s="11"/>
      <c r="U9" s="12"/>
      <c r="V9" s="13">
        <f aca="true" t="shared" si="1" ref="V9:V19">SUM(M9:U9)</f>
        <v>132510</v>
      </c>
      <c r="W9" s="15">
        <f aca="true" t="shared" si="2" ref="W9:W19">L9+V9</f>
        <v>232756</v>
      </c>
      <c r="X9" s="3"/>
    </row>
    <row r="10" spans="1:24" ht="12.75">
      <c r="A10" s="3"/>
      <c r="B10" s="8">
        <v>2</v>
      </c>
      <c r="C10" s="6">
        <v>1</v>
      </c>
      <c r="D10" s="113" t="s">
        <v>84</v>
      </c>
      <c r="E10" s="113"/>
      <c r="F10" s="114"/>
      <c r="G10" s="18"/>
      <c r="H10" s="7"/>
      <c r="I10" s="7">
        <v>100246</v>
      </c>
      <c r="J10" s="7"/>
      <c r="K10" s="19"/>
      <c r="L10" s="20">
        <f t="shared" si="0"/>
        <v>100246</v>
      </c>
      <c r="M10" s="21"/>
      <c r="N10" s="7"/>
      <c r="O10" s="7"/>
      <c r="P10" s="7"/>
      <c r="Q10" s="7">
        <v>75417</v>
      </c>
      <c r="R10" s="7">
        <v>57093</v>
      </c>
      <c r="S10" s="7"/>
      <c r="T10" s="7"/>
      <c r="U10" s="19"/>
      <c r="V10" s="20">
        <f t="shared" si="1"/>
        <v>132510</v>
      </c>
      <c r="W10" s="22">
        <f t="shared" si="2"/>
        <v>232756</v>
      </c>
      <c r="X10" s="3"/>
    </row>
    <row r="11" spans="1:24" ht="12.75">
      <c r="A11" s="3"/>
      <c r="B11" s="8">
        <v>3</v>
      </c>
      <c r="C11" s="28">
        <v>1</v>
      </c>
      <c r="D11" s="117" t="s">
        <v>85</v>
      </c>
      <c r="E11" s="117"/>
      <c r="F11" s="118"/>
      <c r="G11" s="30"/>
      <c r="H11" s="29"/>
      <c r="I11" s="29"/>
      <c r="J11" s="29"/>
      <c r="K11" s="31"/>
      <c r="L11" s="32">
        <f t="shared" si="0"/>
        <v>0</v>
      </c>
      <c r="M11" s="33"/>
      <c r="N11" s="29"/>
      <c r="O11" s="29"/>
      <c r="P11" s="29"/>
      <c r="Q11" s="29"/>
      <c r="R11" s="29">
        <v>19916</v>
      </c>
      <c r="S11" s="29"/>
      <c r="T11" s="29"/>
      <c r="U11" s="31"/>
      <c r="V11" s="32">
        <f t="shared" si="1"/>
        <v>19916</v>
      </c>
      <c r="W11" s="34">
        <f t="shared" si="2"/>
        <v>19916</v>
      </c>
      <c r="X11" s="3"/>
    </row>
    <row r="12" spans="1:24" ht="12.75">
      <c r="A12" s="3"/>
      <c r="B12" s="8">
        <v>4</v>
      </c>
      <c r="C12" s="5"/>
      <c r="D12" s="16" t="s">
        <v>86</v>
      </c>
      <c r="E12" s="115" t="s">
        <v>87</v>
      </c>
      <c r="F12" s="116"/>
      <c r="G12" s="23"/>
      <c r="H12" s="17"/>
      <c r="I12" s="17"/>
      <c r="J12" s="17"/>
      <c r="K12" s="24"/>
      <c r="L12" s="25">
        <f t="shared" si="0"/>
        <v>0</v>
      </c>
      <c r="M12" s="26"/>
      <c r="N12" s="17"/>
      <c r="O12" s="17"/>
      <c r="P12" s="17"/>
      <c r="Q12" s="17"/>
      <c r="R12" s="17">
        <v>19916</v>
      </c>
      <c r="S12" s="17"/>
      <c r="T12" s="17"/>
      <c r="U12" s="24"/>
      <c r="V12" s="25">
        <f t="shared" si="1"/>
        <v>19916</v>
      </c>
      <c r="W12" s="27">
        <f t="shared" si="2"/>
        <v>19916</v>
      </c>
      <c r="X12" s="3"/>
    </row>
    <row r="13" spans="1:24" ht="12.75">
      <c r="A13" s="3"/>
      <c r="B13" s="8">
        <v>5</v>
      </c>
      <c r="C13" s="28">
        <v>2</v>
      </c>
      <c r="D13" s="117" t="s">
        <v>88</v>
      </c>
      <c r="E13" s="117"/>
      <c r="F13" s="118"/>
      <c r="G13" s="30"/>
      <c r="H13" s="29"/>
      <c r="I13" s="29"/>
      <c r="J13" s="29"/>
      <c r="K13" s="31"/>
      <c r="L13" s="32">
        <f t="shared" si="0"/>
        <v>0</v>
      </c>
      <c r="M13" s="33"/>
      <c r="N13" s="29"/>
      <c r="O13" s="29"/>
      <c r="P13" s="29"/>
      <c r="Q13" s="29">
        <v>1660</v>
      </c>
      <c r="R13" s="29">
        <v>26555</v>
      </c>
      <c r="S13" s="29"/>
      <c r="T13" s="29"/>
      <c r="U13" s="31"/>
      <c r="V13" s="32">
        <f t="shared" si="1"/>
        <v>28215</v>
      </c>
      <c r="W13" s="34">
        <f t="shared" si="2"/>
        <v>28215</v>
      </c>
      <c r="X13" s="3"/>
    </row>
    <row r="14" spans="1:24" ht="12.75">
      <c r="A14" s="3"/>
      <c r="B14" s="8">
        <v>6</v>
      </c>
      <c r="C14" s="5"/>
      <c r="D14" s="16" t="s">
        <v>86</v>
      </c>
      <c r="E14" s="115" t="s">
        <v>87</v>
      </c>
      <c r="F14" s="116"/>
      <c r="G14" s="23"/>
      <c r="H14" s="17"/>
      <c r="I14" s="17"/>
      <c r="J14" s="17"/>
      <c r="K14" s="24"/>
      <c r="L14" s="25">
        <f t="shared" si="0"/>
        <v>0</v>
      </c>
      <c r="M14" s="26"/>
      <c r="N14" s="17"/>
      <c r="O14" s="17"/>
      <c r="P14" s="17"/>
      <c r="Q14" s="17">
        <v>1660</v>
      </c>
      <c r="R14" s="17">
        <v>26555</v>
      </c>
      <c r="S14" s="17"/>
      <c r="T14" s="17"/>
      <c r="U14" s="24"/>
      <c r="V14" s="25">
        <f t="shared" si="1"/>
        <v>28215</v>
      </c>
      <c r="W14" s="27">
        <f t="shared" si="2"/>
        <v>28215</v>
      </c>
      <c r="X14" s="3"/>
    </row>
    <row r="15" spans="1:24" ht="12.75">
      <c r="A15" s="3"/>
      <c r="B15" s="8">
        <v>7</v>
      </c>
      <c r="C15" s="28">
        <v>3</v>
      </c>
      <c r="D15" s="117" t="s">
        <v>89</v>
      </c>
      <c r="E15" s="117"/>
      <c r="F15" s="118"/>
      <c r="G15" s="30"/>
      <c r="H15" s="29"/>
      <c r="I15" s="29">
        <v>55102</v>
      </c>
      <c r="J15" s="29"/>
      <c r="K15" s="31"/>
      <c r="L15" s="32">
        <f t="shared" si="0"/>
        <v>55102</v>
      </c>
      <c r="M15" s="33"/>
      <c r="N15" s="29"/>
      <c r="O15" s="29"/>
      <c r="P15" s="29"/>
      <c r="Q15" s="29">
        <v>73757</v>
      </c>
      <c r="R15" s="29">
        <v>6639</v>
      </c>
      <c r="S15" s="29"/>
      <c r="T15" s="29"/>
      <c r="U15" s="31"/>
      <c r="V15" s="32">
        <f t="shared" si="1"/>
        <v>80396</v>
      </c>
      <c r="W15" s="34">
        <f t="shared" si="2"/>
        <v>135498</v>
      </c>
      <c r="X15" s="3"/>
    </row>
    <row r="16" spans="1:24" ht="12.75">
      <c r="A16" s="3"/>
      <c r="B16" s="8">
        <v>8</v>
      </c>
      <c r="C16" s="5"/>
      <c r="D16" s="16" t="s">
        <v>86</v>
      </c>
      <c r="E16" s="115" t="s">
        <v>87</v>
      </c>
      <c r="F16" s="116"/>
      <c r="G16" s="23"/>
      <c r="H16" s="17"/>
      <c r="I16" s="17">
        <v>55102</v>
      </c>
      <c r="J16" s="17"/>
      <c r="K16" s="24"/>
      <c r="L16" s="25">
        <f t="shared" si="0"/>
        <v>55102</v>
      </c>
      <c r="M16" s="26"/>
      <c r="N16" s="17"/>
      <c r="O16" s="17"/>
      <c r="P16" s="17"/>
      <c r="Q16" s="17">
        <v>73757</v>
      </c>
      <c r="R16" s="17">
        <v>6639</v>
      </c>
      <c r="S16" s="17"/>
      <c r="T16" s="17"/>
      <c r="U16" s="24"/>
      <c r="V16" s="25">
        <f t="shared" si="1"/>
        <v>80396</v>
      </c>
      <c r="W16" s="27">
        <f t="shared" si="2"/>
        <v>135498</v>
      </c>
      <c r="X16" s="3"/>
    </row>
    <row r="17" spans="1:24" ht="12.75">
      <c r="A17" s="3"/>
      <c r="B17" s="8">
        <v>9</v>
      </c>
      <c r="C17" s="28">
        <v>4</v>
      </c>
      <c r="D17" s="117" t="s">
        <v>90</v>
      </c>
      <c r="E17" s="117"/>
      <c r="F17" s="118"/>
      <c r="G17" s="30"/>
      <c r="H17" s="29"/>
      <c r="I17" s="29">
        <v>5311</v>
      </c>
      <c r="J17" s="29"/>
      <c r="K17" s="31"/>
      <c r="L17" s="32">
        <f t="shared" si="0"/>
        <v>5311</v>
      </c>
      <c r="M17" s="33"/>
      <c r="N17" s="29"/>
      <c r="O17" s="29"/>
      <c r="P17" s="29"/>
      <c r="Q17" s="29"/>
      <c r="R17" s="29">
        <v>3983</v>
      </c>
      <c r="S17" s="29"/>
      <c r="T17" s="29"/>
      <c r="U17" s="31"/>
      <c r="V17" s="32">
        <f t="shared" si="1"/>
        <v>3983</v>
      </c>
      <c r="W17" s="34">
        <f t="shared" si="2"/>
        <v>9294</v>
      </c>
      <c r="X17" s="3"/>
    </row>
    <row r="18" spans="1:24" ht="12.75">
      <c r="A18" s="3"/>
      <c r="B18" s="8">
        <v>10</v>
      </c>
      <c r="C18" s="5"/>
      <c r="D18" s="16" t="s">
        <v>86</v>
      </c>
      <c r="E18" s="115" t="s">
        <v>87</v>
      </c>
      <c r="F18" s="116"/>
      <c r="G18" s="23"/>
      <c r="H18" s="17"/>
      <c r="I18" s="17">
        <v>5311</v>
      </c>
      <c r="J18" s="17"/>
      <c r="K18" s="24"/>
      <c r="L18" s="25">
        <f t="shared" si="0"/>
        <v>5311</v>
      </c>
      <c r="M18" s="26"/>
      <c r="N18" s="17"/>
      <c r="O18" s="17"/>
      <c r="P18" s="17"/>
      <c r="Q18" s="17"/>
      <c r="R18" s="17">
        <v>3983</v>
      </c>
      <c r="S18" s="17"/>
      <c r="T18" s="17"/>
      <c r="U18" s="24"/>
      <c r="V18" s="25">
        <f t="shared" si="1"/>
        <v>3983</v>
      </c>
      <c r="W18" s="27">
        <f t="shared" si="2"/>
        <v>9294</v>
      </c>
      <c r="X18" s="3"/>
    </row>
    <row r="19" spans="1:24" ht="13.5" thickBot="1">
      <c r="A19" s="3"/>
      <c r="B19" s="8">
        <v>11</v>
      </c>
      <c r="C19" s="28">
        <v>5</v>
      </c>
      <c r="D19" s="117" t="s">
        <v>91</v>
      </c>
      <c r="E19" s="117"/>
      <c r="F19" s="118"/>
      <c r="G19" s="30"/>
      <c r="H19" s="29"/>
      <c r="I19" s="29">
        <v>39833</v>
      </c>
      <c r="J19" s="29"/>
      <c r="K19" s="31"/>
      <c r="L19" s="32">
        <f t="shared" si="0"/>
        <v>39833</v>
      </c>
      <c r="M19" s="33"/>
      <c r="N19" s="29"/>
      <c r="O19" s="29"/>
      <c r="P19" s="29"/>
      <c r="Q19" s="29"/>
      <c r="R19" s="29"/>
      <c r="S19" s="29"/>
      <c r="T19" s="29"/>
      <c r="U19" s="31"/>
      <c r="V19" s="32">
        <f t="shared" si="1"/>
        <v>0</v>
      </c>
      <c r="W19" s="34">
        <f t="shared" si="2"/>
        <v>39833</v>
      </c>
      <c r="X19" s="3"/>
    </row>
    <row r="20" spans="2:24" ht="12.75"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"/>
    </row>
    <row r="21" ht="12.75">
      <c r="X21" s="3"/>
    </row>
  </sheetData>
  <mergeCells count="36">
    <mergeCell ref="E18:F18"/>
    <mergeCell ref="D19:F19"/>
    <mergeCell ref="E14:F14"/>
    <mergeCell ref="D15:F15"/>
    <mergeCell ref="E16:F16"/>
    <mergeCell ref="D17:F17"/>
    <mergeCell ref="D10:F10"/>
    <mergeCell ref="D11:F11"/>
    <mergeCell ref="E12:F12"/>
    <mergeCell ref="D13:F13"/>
    <mergeCell ref="T7:T8"/>
    <mergeCell ref="U7:U8"/>
    <mergeCell ref="V7:V8"/>
    <mergeCell ref="D9:F9"/>
    <mergeCell ref="P7:P8"/>
    <mergeCell ref="Q7:Q8"/>
    <mergeCell ref="R7:R8"/>
    <mergeCell ref="S7:S8"/>
    <mergeCell ref="L7:L8"/>
    <mergeCell ref="M7:M8"/>
    <mergeCell ref="N7:N8"/>
    <mergeCell ref="O7:O8"/>
    <mergeCell ref="H7:H8"/>
    <mergeCell ref="I7:I8"/>
    <mergeCell ref="J7:J8"/>
    <mergeCell ref="K7:K8"/>
    <mergeCell ref="B4:W4"/>
    <mergeCell ref="B5:F5"/>
    <mergeCell ref="G5:L5"/>
    <mergeCell ref="M5:V5"/>
    <mergeCell ref="W5:W8"/>
    <mergeCell ref="C6:C8"/>
    <mergeCell ref="D6:D8"/>
    <mergeCell ref="F6:F8"/>
    <mergeCell ref="G6:V6"/>
    <mergeCell ref="G7:G8"/>
  </mergeCells>
  <printOptions gridLines="1"/>
  <pageMargins left="0.15748031496062992" right="0.05511811023622048" top="0.984251968503937" bottom="0.984251968503937" header="0.5118110236220472" footer="0.5118110236220472"/>
  <pageSetup fitToHeight="0" fitToWidth="0"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X30"/>
  <sheetViews>
    <sheetView zoomScale="88" zoomScaleNormal="88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3" width="3.140625" style="0" customWidth="1"/>
    <col min="4" max="4" width="8.7109375" style="0" customWidth="1"/>
    <col min="5" max="5" width="3.140625" style="0" customWidth="1"/>
    <col min="6" max="6" width="40.7109375" style="0" customWidth="1"/>
    <col min="7" max="22" width="7.7109375" style="0" customWidth="1"/>
    <col min="23" max="23" width="12.7109375" style="0" customWidth="1"/>
  </cols>
  <sheetData>
    <row r="1" ht="12.75" collapsed="1">
      <c r="A1" t="s">
        <v>211</v>
      </c>
    </row>
    <row r="2" ht="15.75">
      <c r="B2" s="1" t="s">
        <v>92</v>
      </c>
    </row>
    <row r="3" spans="2:23" ht="12.75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</row>
    <row r="4" spans="1:24" ht="12.75">
      <c r="A4" s="3"/>
      <c r="B4" s="81" t="s">
        <v>21</v>
      </c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2"/>
      <c r="X4" s="3"/>
    </row>
    <row r="5" spans="1:24" ht="15.75">
      <c r="A5" s="3"/>
      <c r="B5" s="83"/>
      <c r="C5" s="84"/>
      <c r="D5" s="84"/>
      <c r="E5" s="84"/>
      <c r="F5" s="85"/>
      <c r="G5" s="86" t="s">
        <v>1</v>
      </c>
      <c r="H5" s="87"/>
      <c r="I5" s="87"/>
      <c r="J5" s="87"/>
      <c r="K5" s="87"/>
      <c r="L5" s="88"/>
      <c r="M5" s="87" t="s">
        <v>2</v>
      </c>
      <c r="N5" s="87"/>
      <c r="O5" s="87"/>
      <c r="P5" s="87"/>
      <c r="Q5" s="87"/>
      <c r="R5" s="87"/>
      <c r="S5" s="87"/>
      <c r="T5" s="87"/>
      <c r="U5" s="87"/>
      <c r="V5" s="88"/>
      <c r="W5" s="89" t="s">
        <v>21</v>
      </c>
      <c r="X5" s="3"/>
    </row>
    <row r="6" spans="1:24" ht="12.75">
      <c r="A6" s="3"/>
      <c r="B6" s="4"/>
      <c r="C6" s="91"/>
      <c r="D6" s="94" t="s">
        <v>19</v>
      </c>
      <c r="E6" s="2"/>
      <c r="F6" s="97" t="s">
        <v>20</v>
      </c>
      <c r="G6" s="100" t="s">
        <v>3</v>
      </c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1"/>
      <c r="U6" s="101"/>
      <c r="V6" s="102"/>
      <c r="W6" s="89"/>
      <c r="X6" s="3"/>
    </row>
    <row r="7" spans="1:24" ht="12.75">
      <c r="A7" s="3"/>
      <c r="B7" s="4"/>
      <c r="C7" s="92"/>
      <c r="D7" s="95"/>
      <c r="E7" s="2"/>
      <c r="F7" s="98"/>
      <c r="G7" s="103" t="s">
        <v>4</v>
      </c>
      <c r="H7" s="105" t="s">
        <v>5</v>
      </c>
      <c r="I7" s="105" t="s">
        <v>6</v>
      </c>
      <c r="J7" s="105" t="s">
        <v>7</v>
      </c>
      <c r="K7" s="105" t="s">
        <v>8</v>
      </c>
      <c r="L7" s="111" t="s">
        <v>18</v>
      </c>
      <c r="M7" s="103" t="s">
        <v>9</v>
      </c>
      <c r="N7" s="105" t="s">
        <v>10</v>
      </c>
      <c r="O7" s="105" t="s">
        <v>11</v>
      </c>
      <c r="P7" s="105" t="s">
        <v>12</v>
      </c>
      <c r="Q7" s="105" t="s">
        <v>13</v>
      </c>
      <c r="R7" s="105" t="s">
        <v>14</v>
      </c>
      <c r="S7" s="105" t="s">
        <v>15</v>
      </c>
      <c r="T7" s="105" t="s">
        <v>16</v>
      </c>
      <c r="U7" s="105" t="s">
        <v>17</v>
      </c>
      <c r="V7" s="107" t="s">
        <v>18</v>
      </c>
      <c r="W7" s="89"/>
      <c r="X7" s="3"/>
    </row>
    <row r="8" spans="1:24" ht="12.75">
      <c r="A8" s="3"/>
      <c r="B8" s="4"/>
      <c r="C8" s="93"/>
      <c r="D8" s="96"/>
      <c r="E8" s="2"/>
      <c r="F8" s="99"/>
      <c r="G8" s="104"/>
      <c r="H8" s="106"/>
      <c r="I8" s="106"/>
      <c r="J8" s="106"/>
      <c r="K8" s="106"/>
      <c r="L8" s="112"/>
      <c r="M8" s="104"/>
      <c r="N8" s="106"/>
      <c r="O8" s="106"/>
      <c r="P8" s="106"/>
      <c r="Q8" s="106"/>
      <c r="R8" s="106"/>
      <c r="S8" s="106"/>
      <c r="T8" s="106"/>
      <c r="U8" s="106"/>
      <c r="V8" s="108"/>
      <c r="W8" s="90"/>
      <c r="X8" s="3"/>
    </row>
    <row r="9" spans="1:24" ht="12.75">
      <c r="A9" s="3"/>
      <c r="B9" s="8">
        <v>1</v>
      </c>
      <c r="C9" s="9">
        <v>5</v>
      </c>
      <c r="D9" s="109" t="s">
        <v>93</v>
      </c>
      <c r="E9" s="109"/>
      <c r="F9" s="110"/>
      <c r="G9" s="10">
        <v>721736</v>
      </c>
      <c r="H9" s="11">
        <v>274016</v>
      </c>
      <c r="I9" s="11">
        <v>388167</v>
      </c>
      <c r="J9" s="11">
        <v>465</v>
      </c>
      <c r="K9" s="12"/>
      <c r="L9" s="13">
        <f aca="true" t="shared" si="0" ref="L9:L29">SUM(G9:K9)</f>
        <v>1384384</v>
      </c>
      <c r="M9" s="14"/>
      <c r="N9" s="11"/>
      <c r="O9" s="11"/>
      <c r="P9" s="11"/>
      <c r="Q9" s="11"/>
      <c r="R9" s="11"/>
      <c r="S9" s="11"/>
      <c r="T9" s="11"/>
      <c r="U9" s="12"/>
      <c r="V9" s="13">
        <f aca="true" t="shared" si="1" ref="V9:V29">SUM(M9:U9)</f>
        <v>0</v>
      </c>
      <c r="W9" s="15">
        <f aca="true" t="shared" si="2" ref="W9:W29">L9+V9</f>
        <v>1384384</v>
      </c>
      <c r="X9" s="3"/>
    </row>
    <row r="10" spans="1:24" ht="12.75">
      <c r="A10" s="3"/>
      <c r="B10" s="8">
        <v>2</v>
      </c>
      <c r="C10" s="6">
        <v>1</v>
      </c>
      <c r="D10" s="113" t="s">
        <v>94</v>
      </c>
      <c r="E10" s="113"/>
      <c r="F10" s="114"/>
      <c r="G10" s="18">
        <v>120494</v>
      </c>
      <c r="H10" s="7">
        <v>43052</v>
      </c>
      <c r="I10" s="7">
        <v>33260</v>
      </c>
      <c r="J10" s="7">
        <v>332</v>
      </c>
      <c r="K10" s="19"/>
      <c r="L10" s="20">
        <f t="shared" si="0"/>
        <v>197138</v>
      </c>
      <c r="M10" s="21"/>
      <c r="N10" s="7"/>
      <c r="O10" s="7"/>
      <c r="P10" s="7"/>
      <c r="Q10" s="7"/>
      <c r="R10" s="7"/>
      <c r="S10" s="7"/>
      <c r="T10" s="7"/>
      <c r="U10" s="19"/>
      <c r="V10" s="20">
        <f t="shared" si="1"/>
        <v>0</v>
      </c>
      <c r="W10" s="22">
        <f t="shared" si="2"/>
        <v>197138</v>
      </c>
      <c r="X10" s="3"/>
    </row>
    <row r="11" spans="1:24" ht="12.75">
      <c r="A11" s="3"/>
      <c r="B11" s="8">
        <v>3</v>
      </c>
      <c r="C11" s="28">
        <v>1</v>
      </c>
      <c r="D11" s="117" t="s">
        <v>95</v>
      </c>
      <c r="E11" s="117"/>
      <c r="F11" s="118"/>
      <c r="G11" s="30">
        <v>77840</v>
      </c>
      <c r="H11" s="29">
        <v>27285</v>
      </c>
      <c r="I11" s="29">
        <v>19153</v>
      </c>
      <c r="J11" s="29">
        <v>166</v>
      </c>
      <c r="K11" s="31"/>
      <c r="L11" s="32">
        <f t="shared" si="0"/>
        <v>124444</v>
      </c>
      <c r="M11" s="33"/>
      <c r="N11" s="29"/>
      <c r="O11" s="29"/>
      <c r="P11" s="29"/>
      <c r="Q11" s="29"/>
      <c r="R11" s="29"/>
      <c r="S11" s="29"/>
      <c r="T11" s="29"/>
      <c r="U11" s="31"/>
      <c r="V11" s="32">
        <f t="shared" si="1"/>
        <v>0</v>
      </c>
      <c r="W11" s="34">
        <f t="shared" si="2"/>
        <v>124444</v>
      </c>
      <c r="X11" s="3"/>
    </row>
    <row r="12" spans="1:24" ht="12.75">
      <c r="A12" s="3"/>
      <c r="B12" s="8">
        <v>4</v>
      </c>
      <c r="C12" s="5"/>
      <c r="D12" s="16" t="s">
        <v>96</v>
      </c>
      <c r="E12" s="115" t="s">
        <v>97</v>
      </c>
      <c r="F12" s="116"/>
      <c r="G12" s="23">
        <v>77840</v>
      </c>
      <c r="H12" s="17">
        <v>27285</v>
      </c>
      <c r="I12" s="17">
        <v>19153</v>
      </c>
      <c r="J12" s="17">
        <v>166</v>
      </c>
      <c r="K12" s="24"/>
      <c r="L12" s="25">
        <f t="shared" si="0"/>
        <v>124444</v>
      </c>
      <c r="M12" s="26"/>
      <c r="N12" s="17"/>
      <c r="O12" s="17"/>
      <c r="P12" s="17"/>
      <c r="Q12" s="17"/>
      <c r="R12" s="17"/>
      <c r="S12" s="17"/>
      <c r="T12" s="17"/>
      <c r="U12" s="24"/>
      <c r="V12" s="25">
        <f t="shared" si="1"/>
        <v>0</v>
      </c>
      <c r="W12" s="27">
        <f t="shared" si="2"/>
        <v>124444</v>
      </c>
      <c r="X12" s="3"/>
    </row>
    <row r="13" spans="1:24" ht="12.75">
      <c r="A13" s="3"/>
      <c r="B13" s="8">
        <v>5</v>
      </c>
      <c r="C13" s="28">
        <v>2</v>
      </c>
      <c r="D13" s="117" t="s">
        <v>98</v>
      </c>
      <c r="E13" s="117"/>
      <c r="F13" s="118"/>
      <c r="G13" s="30">
        <v>42654</v>
      </c>
      <c r="H13" s="29">
        <v>15767</v>
      </c>
      <c r="I13" s="29">
        <v>14107</v>
      </c>
      <c r="J13" s="29">
        <v>166</v>
      </c>
      <c r="K13" s="31"/>
      <c r="L13" s="32">
        <f t="shared" si="0"/>
        <v>72694</v>
      </c>
      <c r="M13" s="33"/>
      <c r="N13" s="29"/>
      <c r="O13" s="29"/>
      <c r="P13" s="29"/>
      <c r="Q13" s="29"/>
      <c r="R13" s="29"/>
      <c r="S13" s="29"/>
      <c r="T13" s="29"/>
      <c r="U13" s="31"/>
      <c r="V13" s="32">
        <f t="shared" si="1"/>
        <v>0</v>
      </c>
      <c r="W13" s="34">
        <f t="shared" si="2"/>
        <v>72694</v>
      </c>
      <c r="X13" s="3"/>
    </row>
    <row r="14" spans="1:24" ht="12.75">
      <c r="A14" s="3"/>
      <c r="B14" s="8">
        <v>6</v>
      </c>
      <c r="C14" s="5"/>
      <c r="D14" s="16" t="s">
        <v>96</v>
      </c>
      <c r="E14" s="115" t="s">
        <v>97</v>
      </c>
      <c r="F14" s="116"/>
      <c r="G14" s="23">
        <v>42654</v>
      </c>
      <c r="H14" s="17">
        <v>15767</v>
      </c>
      <c r="I14" s="17">
        <v>14107</v>
      </c>
      <c r="J14" s="17">
        <v>166</v>
      </c>
      <c r="K14" s="24"/>
      <c r="L14" s="25">
        <f t="shared" si="0"/>
        <v>72694</v>
      </c>
      <c r="M14" s="26"/>
      <c r="N14" s="17"/>
      <c r="O14" s="17"/>
      <c r="P14" s="17"/>
      <c r="Q14" s="17"/>
      <c r="R14" s="17"/>
      <c r="S14" s="17"/>
      <c r="T14" s="17"/>
      <c r="U14" s="24"/>
      <c r="V14" s="25">
        <f t="shared" si="1"/>
        <v>0</v>
      </c>
      <c r="W14" s="27">
        <f t="shared" si="2"/>
        <v>72694</v>
      </c>
      <c r="X14" s="3"/>
    </row>
    <row r="15" spans="1:24" ht="12.75">
      <c r="A15" s="3"/>
      <c r="B15" s="8">
        <v>7</v>
      </c>
      <c r="C15" s="6">
        <v>2</v>
      </c>
      <c r="D15" s="113" t="s">
        <v>99</v>
      </c>
      <c r="E15" s="113"/>
      <c r="F15" s="114"/>
      <c r="G15" s="18">
        <v>399057</v>
      </c>
      <c r="H15" s="7">
        <v>158733</v>
      </c>
      <c r="I15" s="7">
        <v>149439</v>
      </c>
      <c r="J15" s="7"/>
      <c r="K15" s="19"/>
      <c r="L15" s="20">
        <f t="shared" si="0"/>
        <v>707229</v>
      </c>
      <c r="M15" s="21"/>
      <c r="N15" s="7"/>
      <c r="O15" s="7"/>
      <c r="P15" s="7"/>
      <c r="Q15" s="7"/>
      <c r="R15" s="7"/>
      <c r="S15" s="7"/>
      <c r="T15" s="7"/>
      <c r="U15" s="19"/>
      <c r="V15" s="20">
        <f t="shared" si="1"/>
        <v>0</v>
      </c>
      <c r="W15" s="22">
        <f t="shared" si="2"/>
        <v>707229</v>
      </c>
      <c r="X15" s="3"/>
    </row>
    <row r="16" spans="1:24" ht="12.75">
      <c r="A16" s="3"/>
      <c r="B16" s="8">
        <v>8</v>
      </c>
      <c r="C16" s="5"/>
      <c r="D16" s="16" t="s">
        <v>100</v>
      </c>
      <c r="E16" s="115" t="s">
        <v>101</v>
      </c>
      <c r="F16" s="116"/>
      <c r="G16" s="23">
        <v>399057</v>
      </c>
      <c r="H16" s="17">
        <v>158733</v>
      </c>
      <c r="I16" s="17">
        <v>149439</v>
      </c>
      <c r="J16" s="17"/>
      <c r="K16" s="24"/>
      <c r="L16" s="25">
        <f t="shared" si="0"/>
        <v>707229</v>
      </c>
      <c r="M16" s="26"/>
      <c r="N16" s="17"/>
      <c r="O16" s="17"/>
      <c r="P16" s="17"/>
      <c r="Q16" s="17"/>
      <c r="R16" s="17"/>
      <c r="S16" s="17"/>
      <c r="T16" s="17"/>
      <c r="U16" s="24"/>
      <c r="V16" s="25">
        <f t="shared" si="1"/>
        <v>0</v>
      </c>
      <c r="W16" s="27">
        <f t="shared" si="2"/>
        <v>707229</v>
      </c>
      <c r="X16" s="3"/>
    </row>
    <row r="17" spans="1:24" ht="12.75">
      <c r="A17" s="3"/>
      <c r="B17" s="8">
        <v>9</v>
      </c>
      <c r="C17" s="6">
        <v>3</v>
      </c>
      <c r="D17" s="113" t="s">
        <v>102</v>
      </c>
      <c r="E17" s="113"/>
      <c r="F17" s="114"/>
      <c r="G17" s="18">
        <v>48065</v>
      </c>
      <c r="H17" s="7">
        <v>17759</v>
      </c>
      <c r="I17" s="7">
        <v>12281</v>
      </c>
      <c r="J17" s="7">
        <v>100</v>
      </c>
      <c r="K17" s="19"/>
      <c r="L17" s="20">
        <f t="shared" si="0"/>
        <v>78205</v>
      </c>
      <c r="M17" s="21"/>
      <c r="N17" s="7"/>
      <c r="O17" s="7"/>
      <c r="P17" s="7"/>
      <c r="Q17" s="7"/>
      <c r="R17" s="7"/>
      <c r="S17" s="7"/>
      <c r="T17" s="7"/>
      <c r="U17" s="19"/>
      <c r="V17" s="20">
        <f t="shared" si="1"/>
        <v>0</v>
      </c>
      <c r="W17" s="22">
        <f t="shared" si="2"/>
        <v>78205</v>
      </c>
      <c r="X17" s="3"/>
    </row>
    <row r="18" spans="1:24" ht="12.75">
      <c r="A18" s="3"/>
      <c r="B18" s="8">
        <v>10</v>
      </c>
      <c r="C18" s="5"/>
      <c r="D18" s="16" t="s">
        <v>103</v>
      </c>
      <c r="E18" s="115" t="s">
        <v>104</v>
      </c>
      <c r="F18" s="116"/>
      <c r="G18" s="23">
        <v>48065</v>
      </c>
      <c r="H18" s="17">
        <v>17759</v>
      </c>
      <c r="I18" s="17">
        <v>12281</v>
      </c>
      <c r="J18" s="17">
        <v>100</v>
      </c>
      <c r="K18" s="24"/>
      <c r="L18" s="25">
        <f t="shared" si="0"/>
        <v>78205</v>
      </c>
      <c r="M18" s="26"/>
      <c r="N18" s="17"/>
      <c r="O18" s="17"/>
      <c r="P18" s="17"/>
      <c r="Q18" s="17"/>
      <c r="R18" s="17"/>
      <c r="S18" s="17"/>
      <c r="T18" s="17"/>
      <c r="U18" s="24"/>
      <c r="V18" s="25">
        <f t="shared" si="1"/>
        <v>0</v>
      </c>
      <c r="W18" s="27">
        <f t="shared" si="2"/>
        <v>78205</v>
      </c>
      <c r="X18" s="3"/>
    </row>
    <row r="19" spans="1:24" ht="12.75">
      <c r="A19" s="3"/>
      <c r="B19" s="8">
        <v>11</v>
      </c>
      <c r="C19" s="6">
        <v>4</v>
      </c>
      <c r="D19" s="113" t="s">
        <v>105</v>
      </c>
      <c r="E19" s="113"/>
      <c r="F19" s="114"/>
      <c r="G19" s="18">
        <v>47899</v>
      </c>
      <c r="H19" s="7">
        <v>16730</v>
      </c>
      <c r="I19" s="7">
        <v>26654</v>
      </c>
      <c r="J19" s="7"/>
      <c r="K19" s="19"/>
      <c r="L19" s="20">
        <f t="shared" si="0"/>
        <v>91283</v>
      </c>
      <c r="M19" s="21"/>
      <c r="N19" s="7"/>
      <c r="O19" s="7"/>
      <c r="P19" s="7"/>
      <c r="Q19" s="7"/>
      <c r="R19" s="7"/>
      <c r="S19" s="7"/>
      <c r="T19" s="7"/>
      <c r="U19" s="19"/>
      <c r="V19" s="20">
        <f t="shared" si="1"/>
        <v>0</v>
      </c>
      <c r="W19" s="22">
        <f t="shared" si="2"/>
        <v>91283</v>
      </c>
      <c r="X19" s="3"/>
    </row>
    <row r="20" spans="1:24" ht="12.75">
      <c r="A20" s="3"/>
      <c r="B20" s="8">
        <v>12</v>
      </c>
      <c r="C20" s="5"/>
      <c r="D20" s="16" t="s">
        <v>106</v>
      </c>
      <c r="E20" s="115" t="s">
        <v>107</v>
      </c>
      <c r="F20" s="116"/>
      <c r="G20" s="23">
        <v>47899</v>
      </c>
      <c r="H20" s="17">
        <v>16730</v>
      </c>
      <c r="I20" s="17">
        <v>26654</v>
      </c>
      <c r="J20" s="17"/>
      <c r="K20" s="24"/>
      <c r="L20" s="25">
        <f t="shared" si="0"/>
        <v>91283</v>
      </c>
      <c r="M20" s="26"/>
      <c r="N20" s="17"/>
      <c r="O20" s="17"/>
      <c r="P20" s="17"/>
      <c r="Q20" s="17"/>
      <c r="R20" s="17"/>
      <c r="S20" s="17"/>
      <c r="T20" s="17"/>
      <c r="U20" s="24"/>
      <c r="V20" s="25">
        <f t="shared" si="1"/>
        <v>0</v>
      </c>
      <c r="W20" s="27">
        <f t="shared" si="2"/>
        <v>91283</v>
      </c>
      <c r="X20" s="3"/>
    </row>
    <row r="21" spans="1:24" ht="12.75">
      <c r="A21" s="3"/>
      <c r="B21" s="8">
        <v>13</v>
      </c>
      <c r="C21" s="6">
        <v>5</v>
      </c>
      <c r="D21" s="113" t="s">
        <v>108</v>
      </c>
      <c r="E21" s="113"/>
      <c r="F21" s="114"/>
      <c r="G21" s="18">
        <v>42488</v>
      </c>
      <c r="H21" s="7">
        <v>15037</v>
      </c>
      <c r="I21" s="7">
        <v>3319</v>
      </c>
      <c r="J21" s="7"/>
      <c r="K21" s="19"/>
      <c r="L21" s="20">
        <f t="shared" si="0"/>
        <v>60844</v>
      </c>
      <c r="M21" s="21"/>
      <c r="N21" s="7"/>
      <c r="O21" s="7"/>
      <c r="P21" s="7"/>
      <c r="Q21" s="7"/>
      <c r="R21" s="7"/>
      <c r="S21" s="7"/>
      <c r="T21" s="7"/>
      <c r="U21" s="19"/>
      <c r="V21" s="20">
        <f t="shared" si="1"/>
        <v>0</v>
      </c>
      <c r="W21" s="22">
        <f t="shared" si="2"/>
        <v>60844</v>
      </c>
      <c r="X21" s="3"/>
    </row>
    <row r="22" spans="1:24" ht="12.75">
      <c r="A22" s="3"/>
      <c r="B22" s="8">
        <v>14</v>
      </c>
      <c r="C22" s="5"/>
      <c r="D22" s="16" t="s">
        <v>103</v>
      </c>
      <c r="E22" s="115" t="s">
        <v>104</v>
      </c>
      <c r="F22" s="116"/>
      <c r="G22" s="23">
        <v>42488</v>
      </c>
      <c r="H22" s="17">
        <v>15037</v>
      </c>
      <c r="I22" s="17">
        <v>3319</v>
      </c>
      <c r="J22" s="17"/>
      <c r="K22" s="24"/>
      <c r="L22" s="25">
        <f t="shared" si="0"/>
        <v>60844</v>
      </c>
      <c r="M22" s="26"/>
      <c r="N22" s="17"/>
      <c r="O22" s="17"/>
      <c r="P22" s="17"/>
      <c r="Q22" s="17"/>
      <c r="R22" s="17"/>
      <c r="S22" s="17"/>
      <c r="T22" s="17"/>
      <c r="U22" s="24"/>
      <c r="V22" s="25">
        <f t="shared" si="1"/>
        <v>0</v>
      </c>
      <c r="W22" s="27">
        <f t="shared" si="2"/>
        <v>60844</v>
      </c>
      <c r="X22" s="3"/>
    </row>
    <row r="23" spans="1:24" ht="12.75">
      <c r="A23" s="3"/>
      <c r="B23" s="8">
        <v>15</v>
      </c>
      <c r="C23" s="6">
        <v>6</v>
      </c>
      <c r="D23" s="113" t="s">
        <v>109</v>
      </c>
      <c r="E23" s="113"/>
      <c r="F23" s="114"/>
      <c r="G23" s="18">
        <v>12448</v>
      </c>
      <c r="H23" s="7">
        <v>4315</v>
      </c>
      <c r="I23" s="7">
        <v>2324</v>
      </c>
      <c r="J23" s="7"/>
      <c r="K23" s="19"/>
      <c r="L23" s="20">
        <f t="shared" si="0"/>
        <v>19087</v>
      </c>
      <c r="M23" s="21"/>
      <c r="N23" s="7"/>
      <c r="O23" s="7"/>
      <c r="P23" s="7"/>
      <c r="Q23" s="7"/>
      <c r="R23" s="7"/>
      <c r="S23" s="7"/>
      <c r="T23" s="7"/>
      <c r="U23" s="19"/>
      <c r="V23" s="20">
        <f t="shared" si="1"/>
        <v>0</v>
      </c>
      <c r="W23" s="22">
        <f t="shared" si="2"/>
        <v>19087</v>
      </c>
      <c r="X23" s="3"/>
    </row>
    <row r="24" spans="1:24" ht="12.75">
      <c r="A24" s="3"/>
      <c r="B24" s="8">
        <v>16</v>
      </c>
      <c r="C24" s="5"/>
      <c r="D24" s="16" t="s">
        <v>24</v>
      </c>
      <c r="E24" s="115" t="s">
        <v>25</v>
      </c>
      <c r="F24" s="116"/>
      <c r="G24" s="23">
        <v>12448</v>
      </c>
      <c r="H24" s="17">
        <v>4315</v>
      </c>
      <c r="I24" s="17">
        <v>2324</v>
      </c>
      <c r="J24" s="17"/>
      <c r="K24" s="24"/>
      <c r="L24" s="25">
        <f t="shared" si="0"/>
        <v>19087</v>
      </c>
      <c r="M24" s="26"/>
      <c r="N24" s="17"/>
      <c r="O24" s="17"/>
      <c r="P24" s="17"/>
      <c r="Q24" s="17"/>
      <c r="R24" s="17"/>
      <c r="S24" s="17"/>
      <c r="T24" s="17"/>
      <c r="U24" s="24"/>
      <c r="V24" s="25">
        <f t="shared" si="1"/>
        <v>0</v>
      </c>
      <c r="W24" s="27">
        <f t="shared" si="2"/>
        <v>19087</v>
      </c>
      <c r="X24" s="3"/>
    </row>
    <row r="25" spans="1:24" ht="12.75">
      <c r="A25" s="3"/>
      <c r="B25" s="8">
        <v>17</v>
      </c>
      <c r="C25" s="6">
        <v>7</v>
      </c>
      <c r="D25" s="113" t="s">
        <v>110</v>
      </c>
      <c r="E25" s="113"/>
      <c r="F25" s="114"/>
      <c r="G25" s="18"/>
      <c r="H25" s="7"/>
      <c r="I25" s="7">
        <v>116643</v>
      </c>
      <c r="J25" s="7"/>
      <c r="K25" s="19"/>
      <c r="L25" s="20">
        <f t="shared" si="0"/>
        <v>116643</v>
      </c>
      <c r="M25" s="21"/>
      <c r="N25" s="7"/>
      <c r="O25" s="7"/>
      <c r="P25" s="7"/>
      <c r="Q25" s="7"/>
      <c r="R25" s="7"/>
      <c r="S25" s="7"/>
      <c r="T25" s="7"/>
      <c r="U25" s="19"/>
      <c r="V25" s="20">
        <f t="shared" si="1"/>
        <v>0</v>
      </c>
      <c r="W25" s="22">
        <f t="shared" si="2"/>
        <v>116643</v>
      </c>
      <c r="X25" s="3"/>
    </row>
    <row r="26" spans="1:24" ht="12.75">
      <c r="A26" s="3"/>
      <c r="B26" s="8">
        <v>18</v>
      </c>
      <c r="C26" s="6">
        <v>8</v>
      </c>
      <c r="D26" s="113" t="s">
        <v>111</v>
      </c>
      <c r="E26" s="113"/>
      <c r="F26" s="114"/>
      <c r="G26" s="18">
        <v>20680</v>
      </c>
      <c r="H26" s="7">
        <v>7635</v>
      </c>
      <c r="I26" s="7">
        <v>5908</v>
      </c>
      <c r="J26" s="7">
        <v>33</v>
      </c>
      <c r="K26" s="19"/>
      <c r="L26" s="20">
        <f t="shared" si="0"/>
        <v>34256</v>
      </c>
      <c r="M26" s="21"/>
      <c r="N26" s="7"/>
      <c r="O26" s="7"/>
      <c r="P26" s="7"/>
      <c r="Q26" s="7"/>
      <c r="R26" s="7"/>
      <c r="S26" s="7"/>
      <c r="T26" s="7"/>
      <c r="U26" s="19"/>
      <c r="V26" s="20">
        <f t="shared" si="1"/>
        <v>0</v>
      </c>
      <c r="W26" s="22">
        <f t="shared" si="2"/>
        <v>34256</v>
      </c>
      <c r="X26" s="3"/>
    </row>
    <row r="27" spans="1:24" ht="12.75">
      <c r="A27" s="3"/>
      <c r="B27" s="8">
        <v>19</v>
      </c>
      <c r="C27" s="5"/>
      <c r="D27" s="16" t="s">
        <v>112</v>
      </c>
      <c r="E27" s="115" t="s">
        <v>113</v>
      </c>
      <c r="F27" s="116"/>
      <c r="G27" s="23">
        <v>20680</v>
      </c>
      <c r="H27" s="17">
        <v>7635</v>
      </c>
      <c r="I27" s="17">
        <v>5908</v>
      </c>
      <c r="J27" s="17">
        <v>33</v>
      </c>
      <c r="K27" s="24"/>
      <c r="L27" s="25">
        <f t="shared" si="0"/>
        <v>34256</v>
      </c>
      <c r="M27" s="26"/>
      <c r="N27" s="17"/>
      <c r="O27" s="17"/>
      <c r="P27" s="17"/>
      <c r="Q27" s="17"/>
      <c r="R27" s="17"/>
      <c r="S27" s="17"/>
      <c r="T27" s="17"/>
      <c r="U27" s="24"/>
      <c r="V27" s="25">
        <f t="shared" si="1"/>
        <v>0</v>
      </c>
      <c r="W27" s="27">
        <f t="shared" si="2"/>
        <v>34256</v>
      </c>
      <c r="X27" s="3"/>
    </row>
    <row r="28" spans="1:24" ht="12.75">
      <c r="A28" s="3"/>
      <c r="B28" s="8">
        <v>20</v>
      </c>
      <c r="C28" s="6">
        <v>9</v>
      </c>
      <c r="D28" s="113" t="s">
        <v>114</v>
      </c>
      <c r="E28" s="113"/>
      <c r="F28" s="114"/>
      <c r="G28" s="18">
        <v>30605</v>
      </c>
      <c r="H28" s="7">
        <v>10755</v>
      </c>
      <c r="I28" s="7">
        <v>38339</v>
      </c>
      <c r="J28" s="7"/>
      <c r="K28" s="19"/>
      <c r="L28" s="20">
        <f t="shared" si="0"/>
        <v>79699</v>
      </c>
      <c r="M28" s="21"/>
      <c r="N28" s="7"/>
      <c r="O28" s="7"/>
      <c r="P28" s="7"/>
      <c r="Q28" s="7"/>
      <c r="R28" s="7"/>
      <c r="S28" s="7"/>
      <c r="T28" s="7"/>
      <c r="U28" s="19"/>
      <c r="V28" s="20">
        <f t="shared" si="1"/>
        <v>0</v>
      </c>
      <c r="W28" s="22">
        <f t="shared" si="2"/>
        <v>79699</v>
      </c>
      <c r="X28" s="3"/>
    </row>
    <row r="29" spans="1:24" ht="12.75">
      <c r="A29" s="3"/>
      <c r="B29" s="8">
        <v>21</v>
      </c>
      <c r="C29" s="5"/>
      <c r="D29" s="16" t="s">
        <v>112</v>
      </c>
      <c r="E29" s="115" t="s">
        <v>113</v>
      </c>
      <c r="F29" s="116"/>
      <c r="G29" s="23">
        <v>30605</v>
      </c>
      <c r="H29" s="17">
        <v>10755</v>
      </c>
      <c r="I29" s="17">
        <v>38339</v>
      </c>
      <c r="J29" s="17"/>
      <c r="K29" s="24"/>
      <c r="L29" s="25">
        <f t="shared" si="0"/>
        <v>79699</v>
      </c>
      <c r="M29" s="26"/>
      <c r="N29" s="17"/>
      <c r="O29" s="17"/>
      <c r="P29" s="17"/>
      <c r="Q29" s="17"/>
      <c r="R29" s="17"/>
      <c r="S29" s="17"/>
      <c r="T29" s="17"/>
      <c r="U29" s="24"/>
      <c r="V29" s="25">
        <f t="shared" si="1"/>
        <v>0</v>
      </c>
      <c r="W29" s="27">
        <f t="shared" si="2"/>
        <v>79699</v>
      </c>
      <c r="X29" s="3"/>
    </row>
    <row r="30" spans="2:23" ht="12.75"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</row>
  </sheetData>
  <mergeCells count="46">
    <mergeCell ref="D26:F26"/>
    <mergeCell ref="E27:F27"/>
    <mergeCell ref="D28:F28"/>
    <mergeCell ref="E29:F29"/>
    <mergeCell ref="E22:F22"/>
    <mergeCell ref="D23:F23"/>
    <mergeCell ref="E24:F24"/>
    <mergeCell ref="D25:F25"/>
    <mergeCell ref="E18:F18"/>
    <mergeCell ref="D19:F19"/>
    <mergeCell ref="E20:F20"/>
    <mergeCell ref="D21:F21"/>
    <mergeCell ref="E14:F14"/>
    <mergeCell ref="D15:F15"/>
    <mergeCell ref="E16:F16"/>
    <mergeCell ref="D17:F17"/>
    <mergeCell ref="D10:F10"/>
    <mergeCell ref="D11:F11"/>
    <mergeCell ref="E12:F12"/>
    <mergeCell ref="D13:F13"/>
    <mergeCell ref="T7:T8"/>
    <mergeCell ref="U7:U8"/>
    <mergeCell ref="V7:V8"/>
    <mergeCell ref="D9:F9"/>
    <mergeCell ref="P7:P8"/>
    <mergeCell ref="Q7:Q8"/>
    <mergeCell ref="R7:R8"/>
    <mergeCell ref="S7:S8"/>
    <mergeCell ref="L7:L8"/>
    <mergeCell ref="M7:M8"/>
    <mergeCell ref="N7:N8"/>
    <mergeCell ref="O7:O8"/>
    <mergeCell ref="H7:H8"/>
    <mergeCell ref="I7:I8"/>
    <mergeCell ref="J7:J8"/>
    <mergeCell ref="K7:K8"/>
    <mergeCell ref="B4:W4"/>
    <mergeCell ref="B5:F5"/>
    <mergeCell ref="G5:L5"/>
    <mergeCell ref="M5:V5"/>
    <mergeCell ref="W5:W8"/>
    <mergeCell ref="C6:C8"/>
    <mergeCell ref="D6:D8"/>
    <mergeCell ref="F6:F8"/>
    <mergeCell ref="G6:V6"/>
    <mergeCell ref="G7:G8"/>
  </mergeCells>
  <printOptions gridLines="1"/>
  <pageMargins left="0.15748031496062992" right="0.05511811023622048" top="0.984251968503937" bottom="0.984251968503937" header="0.5118110236220472" footer="0.5118110236220472"/>
  <pageSetup fitToHeight="0" fitToWidth="0"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X23"/>
  <sheetViews>
    <sheetView zoomScale="88" zoomScaleNormal="88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3" width="3.140625" style="0" customWidth="1"/>
    <col min="4" max="4" width="8.7109375" style="0" customWidth="1"/>
    <col min="5" max="5" width="3.140625" style="0" customWidth="1"/>
    <col min="6" max="6" width="40.7109375" style="0" customWidth="1"/>
    <col min="7" max="22" width="7.7109375" style="0" customWidth="1"/>
    <col min="23" max="23" width="12.7109375" style="0" customWidth="1"/>
  </cols>
  <sheetData>
    <row r="1" ht="12.75" collapsed="1">
      <c r="A1" t="s">
        <v>211</v>
      </c>
    </row>
    <row r="2" ht="15.75">
      <c r="B2" s="1" t="s">
        <v>115</v>
      </c>
    </row>
    <row r="3" spans="2:23" ht="12.75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</row>
    <row r="4" spans="1:24" ht="12.75">
      <c r="A4" s="3"/>
      <c r="B4" s="81" t="s">
        <v>21</v>
      </c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2"/>
      <c r="X4" s="3"/>
    </row>
    <row r="5" spans="1:24" ht="15.75">
      <c r="A5" s="3"/>
      <c r="B5" s="83"/>
      <c r="C5" s="84"/>
      <c r="D5" s="84"/>
      <c r="E5" s="84"/>
      <c r="F5" s="85"/>
      <c r="G5" s="86" t="s">
        <v>1</v>
      </c>
      <c r="H5" s="87"/>
      <c r="I5" s="87"/>
      <c r="J5" s="87"/>
      <c r="K5" s="87"/>
      <c r="L5" s="88"/>
      <c r="M5" s="87" t="s">
        <v>2</v>
      </c>
      <c r="N5" s="87"/>
      <c r="O5" s="87"/>
      <c r="P5" s="87"/>
      <c r="Q5" s="87"/>
      <c r="R5" s="87"/>
      <c r="S5" s="87"/>
      <c r="T5" s="87"/>
      <c r="U5" s="87"/>
      <c r="V5" s="88"/>
      <c r="W5" s="89" t="s">
        <v>21</v>
      </c>
      <c r="X5" s="3"/>
    </row>
    <row r="6" spans="1:24" ht="12.75">
      <c r="A6" s="3"/>
      <c r="B6" s="4"/>
      <c r="C6" s="91"/>
      <c r="D6" s="94" t="s">
        <v>19</v>
      </c>
      <c r="E6" s="2"/>
      <c r="F6" s="97" t="s">
        <v>20</v>
      </c>
      <c r="G6" s="100" t="s">
        <v>3</v>
      </c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1"/>
      <c r="U6" s="101"/>
      <c r="V6" s="102"/>
      <c r="W6" s="89"/>
      <c r="X6" s="3"/>
    </row>
    <row r="7" spans="1:24" ht="12.75">
      <c r="A7" s="3"/>
      <c r="B7" s="4"/>
      <c r="C7" s="92"/>
      <c r="D7" s="95"/>
      <c r="E7" s="2"/>
      <c r="F7" s="98"/>
      <c r="G7" s="103" t="s">
        <v>4</v>
      </c>
      <c r="H7" s="105" t="s">
        <v>5</v>
      </c>
      <c r="I7" s="105" t="s">
        <v>6</v>
      </c>
      <c r="J7" s="105" t="s">
        <v>7</v>
      </c>
      <c r="K7" s="105" t="s">
        <v>8</v>
      </c>
      <c r="L7" s="111" t="s">
        <v>18</v>
      </c>
      <c r="M7" s="103" t="s">
        <v>9</v>
      </c>
      <c r="N7" s="105" t="s">
        <v>10</v>
      </c>
      <c r="O7" s="105" t="s">
        <v>11</v>
      </c>
      <c r="P7" s="105" t="s">
        <v>12</v>
      </c>
      <c r="Q7" s="105" t="s">
        <v>13</v>
      </c>
      <c r="R7" s="105" t="s">
        <v>14</v>
      </c>
      <c r="S7" s="105" t="s">
        <v>15</v>
      </c>
      <c r="T7" s="105" t="s">
        <v>16</v>
      </c>
      <c r="U7" s="105" t="s">
        <v>17</v>
      </c>
      <c r="V7" s="107" t="s">
        <v>18</v>
      </c>
      <c r="W7" s="89"/>
      <c r="X7" s="3"/>
    </row>
    <row r="8" spans="1:24" ht="12.75">
      <c r="A8" s="3"/>
      <c r="B8" s="4"/>
      <c r="C8" s="93"/>
      <c r="D8" s="96"/>
      <c r="E8" s="2"/>
      <c r="F8" s="99"/>
      <c r="G8" s="104"/>
      <c r="H8" s="106"/>
      <c r="I8" s="106"/>
      <c r="J8" s="106"/>
      <c r="K8" s="106"/>
      <c r="L8" s="112"/>
      <c r="M8" s="104"/>
      <c r="N8" s="106"/>
      <c r="O8" s="106"/>
      <c r="P8" s="106"/>
      <c r="Q8" s="106"/>
      <c r="R8" s="106"/>
      <c r="S8" s="106"/>
      <c r="T8" s="106"/>
      <c r="U8" s="106"/>
      <c r="V8" s="108"/>
      <c r="W8" s="90"/>
      <c r="X8" s="3"/>
    </row>
    <row r="9" spans="1:24" ht="12.75">
      <c r="A9" s="3"/>
      <c r="B9" s="8">
        <v>1</v>
      </c>
      <c r="C9" s="9">
        <v>6</v>
      </c>
      <c r="D9" s="109" t="s">
        <v>116</v>
      </c>
      <c r="E9" s="109"/>
      <c r="F9" s="110"/>
      <c r="G9" s="10"/>
      <c r="H9" s="11"/>
      <c r="I9" s="11">
        <v>50455</v>
      </c>
      <c r="J9" s="11"/>
      <c r="K9" s="12"/>
      <c r="L9" s="13">
        <f aca="true" t="shared" si="0" ref="L9:L22">SUM(G9:K9)</f>
        <v>50455</v>
      </c>
      <c r="M9" s="14"/>
      <c r="N9" s="11"/>
      <c r="O9" s="11"/>
      <c r="P9" s="11"/>
      <c r="Q9" s="11">
        <v>20979</v>
      </c>
      <c r="R9" s="11">
        <v>12481</v>
      </c>
      <c r="S9" s="11"/>
      <c r="T9" s="11"/>
      <c r="U9" s="12"/>
      <c r="V9" s="13">
        <f aca="true" t="shared" si="1" ref="V9:V22">SUM(M9:U9)</f>
        <v>33460</v>
      </c>
      <c r="W9" s="15">
        <f aca="true" t="shared" si="2" ref="W9:W22">L9+V9</f>
        <v>83915</v>
      </c>
      <c r="X9" s="3"/>
    </row>
    <row r="10" spans="1:24" ht="12.75">
      <c r="A10" s="3"/>
      <c r="B10" s="8">
        <v>2</v>
      </c>
      <c r="C10" s="6">
        <v>1</v>
      </c>
      <c r="D10" s="113" t="s">
        <v>117</v>
      </c>
      <c r="E10" s="113"/>
      <c r="F10" s="114"/>
      <c r="G10" s="18"/>
      <c r="H10" s="7"/>
      <c r="I10" s="7">
        <v>32530</v>
      </c>
      <c r="J10" s="7"/>
      <c r="K10" s="19"/>
      <c r="L10" s="20">
        <f t="shared" si="0"/>
        <v>32530</v>
      </c>
      <c r="M10" s="21"/>
      <c r="N10" s="7"/>
      <c r="O10" s="7"/>
      <c r="P10" s="7"/>
      <c r="Q10" s="7">
        <v>15004</v>
      </c>
      <c r="R10" s="7">
        <v>12481</v>
      </c>
      <c r="S10" s="7"/>
      <c r="T10" s="7"/>
      <c r="U10" s="19"/>
      <c r="V10" s="20">
        <f t="shared" si="1"/>
        <v>27485</v>
      </c>
      <c r="W10" s="22">
        <f t="shared" si="2"/>
        <v>60015</v>
      </c>
      <c r="X10" s="3"/>
    </row>
    <row r="11" spans="1:24" ht="12.75">
      <c r="A11" s="3"/>
      <c r="B11" s="8">
        <v>3</v>
      </c>
      <c r="C11" s="5"/>
      <c r="D11" s="16" t="s">
        <v>118</v>
      </c>
      <c r="E11" s="115" t="s">
        <v>117</v>
      </c>
      <c r="F11" s="116"/>
      <c r="G11" s="23"/>
      <c r="H11" s="17"/>
      <c r="I11" s="17">
        <v>32530</v>
      </c>
      <c r="J11" s="17"/>
      <c r="K11" s="24"/>
      <c r="L11" s="25">
        <f t="shared" si="0"/>
        <v>32530</v>
      </c>
      <c r="M11" s="26"/>
      <c r="N11" s="17"/>
      <c r="O11" s="17"/>
      <c r="P11" s="17"/>
      <c r="Q11" s="17">
        <v>15004</v>
      </c>
      <c r="R11" s="17">
        <v>12481</v>
      </c>
      <c r="S11" s="17"/>
      <c r="T11" s="17"/>
      <c r="U11" s="24"/>
      <c r="V11" s="25">
        <f t="shared" si="1"/>
        <v>27485</v>
      </c>
      <c r="W11" s="27">
        <f t="shared" si="2"/>
        <v>60015</v>
      </c>
      <c r="X11" s="3"/>
    </row>
    <row r="12" spans="1:24" ht="12.75">
      <c r="A12" s="3"/>
      <c r="B12" s="8">
        <v>4</v>
      </c>
      <c r="C12" s="6">
        <v>2</v>
      </c>
      <c r="D12" s="113" t="s">
        <v>119</v>
      </c>
      <c r="E12" s="113"/>
      <c r="F12" s="114"/>
      <c r="G12" s="18"/>
      <c r="H12" s="7"/>
      <c r="I12" s="7"/>
      <c r="J12" s="7"/>
      <c r="K12" s="19"/>
      <c r="L12" s="20">
        <f t="shared" si="0"/>
        <v>0</v>
      </c>
      <c r="M12" s="21"/>
      <c r="N12" s="7"/>
      <c r="O12" s="7"/>
      <c r="P12" s="7"/>
      <c r="Q12" s="7"/>
      <c r="R12" s="7"/>
      <c r="S12" s="7"/>
      <c r="T12" s="7"/>
      <c r="U12" s="19"/>
      <c r="V12" s="20">
        <f t="shared" si="1"/>
        <v>0</v>
      </c>
      <c r="W12" s="22">
        <f t="shared" si="2"/>
        <v>0</v>
      </c>
      <c r="X12" s="3"/>
    </row>
    <row r="13" spans="1:24" ht="12.75">
      <c r="A13" s="3"/>
      <c r="B13" s="8">
        <v>5</v>
      </c>
      <c r="C13" s="5"/>
      <c r="D13" s="16" t="s">
        <v>70</v>
      </c>
      <c r="E13" s="115" t="s">
        <v>71</v>
      </c>
      <c r="F13" s="116"/>
      <c r="G13" s="23"/>
      <c r="H13" s="17"/>
      <c r="I13" s="17"/>
      <c r="J13" s="17"/>
      <c r="K13" s="24"/>
      <c r="L13" s="25">
        <f t="shared" si="0"/>
        <v>0</v>
      </c>
      <c r="M13" s="26"/>
      <c r="N13" s="17"/>
      <c r="O13" s="17"/>
      <c r="P13" s="17"/>
      <c r="Q13" s="17"/>
      <c r="R13" s="17"/>
      <c r="S13" s="17"/>
      <c r="T13" s="17"/>
      <c r="U13" s="24"/>
      <c r="V13" s="25">
        <f t="shared" si="1"/>
        <v>0</v>
      </c>
      <c r="W13" s="27">
        <f t="shared" si="2"/>
        <v>0</v>
      </c>
      <c r="X13" s="3"/>
    </row>
    <row r="14" spans="1:24" ht="12.75">
      <c r="A14" s="3"/>
      <c r="B14" s="8">
        <v>6</v>
      </c>
      <c r="C14" s="6">
        <v>3</v>
      </c>
      <c r="D14" s="113" t="s">
        <v>120</v>
      </c>
      <c r="E14" s="113"/>
      <c r="F14" s="114"/>
      <c r="G14" s="18"/>
      <c r="H14" s="7"/>
      <c r="I14" s="7">
        <v>14937</v>
      </c>
      <c r="J14" s="7"/>
      <c r="K14" s="19"/>
      <c r="L14" s="20">
        <f t="shared" si="0"/>
        <v>14937</v>
      </c>
      <c r="M14" s="21"/>
      <c r="N14" s="7"/>
      <c r="O14" s="7"/>
      <c r="P14" s="7"/>
      <c r="Q14" s="7"/>
      <c r="R14" s="7"/>
      <c r="S14" s="7"/>
      <c r="T14" s="7"/>
      <c r="U14" s="19"/>
      <c r="V14" s="20">
        <f t="shared" si="1"/>
        <v>0</v>
      </c>
      <c r="W14" s="22">
        <f t="shared" si="2"/>
        <v>14937</v>
      </c>
      <c r="X14" s="3"/>
    </row>
    <row r="15" spans="1:24" ht="12.75">
      <c r="A15" s="3"/>
      <c r="B15" s="8">
        <v>7</v>
      </c>
      <c r="C15" s="5"/>
      <c r="D15" s="16" t="s">
        <v>121</v>
      </c>
      <c r="E15" s="115" t="s">
        <v>122</v>
      </c>
      <c r="F15" s="116"/>
      <c r="G15" s="23"/>
      <c r="H15" s="17"/>
      <c r="I15" s="17">
        <v>14937</v>
      </c>
      <c r="J15" s="17"/>
      <c r="K15" s="24"/>
      <c r="L15" s="25">
        <f t="shared" si="0"/>
        <v>14937</v>
      </c>
      <c r="M15" s="26"/>
      <c r="N15" s="17"/>
      <c r="O15" s="17"/>
      <c r="P15" s="17"/>
      <c r="Q15" s="17"/>
      <c r="R15" s="17"/>
      <c r="S15" s="17"/>
      <c r="T15" s="17"/>
      <c r="U15" s="24"/>
      <c r="V15" s="25">
        <f t="shared" si="1"/>
        <v>0</v>
      </c>
      <c r="W15" s="27">
        <f t="shared" si="2"/>
        <v>14937</v>
      </c>
      <c r="X15" s="3"/>
    </row>
    <row r="16" spans="1:24" ht="12.75">
      <c r="A16" s="3"/>
      <c r="B16" s="8">
        <v>8</v>
      </c>
      <c r="C16" s="6">
        <v>4</v>
      </c>
      <c r="D16" s="113" t="s">
        <v>123</v>
      </c>
      <c r="E16" s="113"/>
      <c r="F16" s="114"/>
      <c r="G16" s="18"/>
      <c r="H16" s="7"/>
      <c r="I16" s="7"/>
      <c r="J16" s="7"/>
      <c r="K16" s="19"/>
      <c r="L16" s="20">
        <f t="shared" si="0"/>
        <v>0</v>
      </c>
      <c r="M16" s="21"/>
      <c r="N16" s="7"/>
      <c r="O16" s="7"/>
      <c r="P16" s="7"/>
      <c r="Q16" s="7"/>
      <c r="R16" s="7"/>
      <c r="S16" s="7"/>
      <c r="T16" s="7"/>
      <c r="U16" s="19"/>
      <c r="V16" s="20">
        <f t="shared" si="1"/>
        <v>0</v>
      </c>
      <c r="W16" s="22">
        <f t="shared" si="2"/>
        <v>0</v>
      </c>
      <c r="X16" s="3"/>
    </row>
    <row r="17" spans="1:24" ht="12.75">
      <c r="A17" s="3"/>
      <c r="B17" s="8">
        <v>9</v>
      </c>
      <c r="C17" s="6">
        <v>5</v>
      </c>
      <c r="D17" s="113" t="s">
        <v>124</v>
      </c>
      <c r="E17" s="113"/>
      <c r="F17" s="114"/>
      <c r="G17" s="18"/>
      <c r="H17" s="7"/>
      <c r="I17" s="7">
        <v>332</v>
      </c>
      <c r="J17" s="7"/>
      <c r="K17" s="19"/>
      <c r="L17" s="20">
        <f t="shared" si="0"/>
        <v>332</v>
      </c>
      <c r="M17" s="21"/>
      <c r="N17" s="7"/>
      <c r="O17" s="7"/>
      <c r="P17" s="7"/>
      <c r="Q17" s="7"/>
      <c r="R17" s="7"/>
      <c r="S17" s="7"/>
      <c r="T17" s="7"/>
      <c r="U17" s="19"/>
      <c r="V17" s="20">
        <f t="shared" si="1"/>
        <v>0</v>
      </c>
      <c r="W17" s="22">
        <f t="shared" si="2"/>
        <v>332</v>
      </c>
      <c r="X17" s="3"/>
    </row>
    <row r="18" spans="1:24" ht="12.75">
      <c r="A18" s="3"/>
      <c r="B18" s="8">
        <v>10</v>
      </c>
      <c r="C18" s="5"/>
      <c r="D18" s="16" t="s">
        <v>121</v>
      </c>
      <c r="E18" s="115" t="s">
        <v>122</v>
      </c>
      <c r="F18" s="116"/>
      <c r="G18" s="23"/>
      <c r="H18" s="17"/>
      <c r="I18" s="17">
        <v>332</v>
      </c>
      <c r="J18" s="17"/>
      <c r="K18" s="24"/>
      <c r="L18" s="25">
        <f t="shared" si="0"/>
        <v>332</v>
      </c>
      <c r="M18" s="26"/>
      <c r="N18" s="17"/>
      <c r="O18" s="17"/>
      <c r="P18" s="17"/>
      <c r="Q18" s="17"/>
      <c r="R18" s="17"/>
      <c r="S18" s="17"/>
      <c r="T18" s="17"/>
      <c r="U18" s="24"/>
      <c r="V18" s="25">
        <f t="shared" si="1"/>
        <v>0</v>
      </c>
      <c r="W18" s="27">
        <f t="shared" si="2"/>
        <v>332</v>
      </c>
      <c r="X18" s="3"/>
    </row>
    <row r="19" spans="1:24" ht="12.75">
      <c r="A19" s="3"/>
      <c r="B19" s="8">
        <v>11</v>
      </c>
      <c r="C19" s="6">
        <v>6</v>
      </c>
      <c r="D19" s="113" t="s">
        <v>125</v>
      </c>
      <c r="E19" s="113"/>
      <c r="F19" s="114"/>
      <c r="G19" s="18"/>
      <c r="H19" s="7"/>
      <c r="I19" s="7">
        <v>664</v>
      </c>
      <c r="J19" s="7"/>
      <c r="K19" s="19"/>
      <c r="L19" s="20">
        <f t="shared" si="0"/>
        <v>664</v>
      </c>
      <c r="M19" s="21"/>
      <c r="N19" s="7"/>
      <c r="O19" s="7"/>
      <c r="P19" s="7"/>
      <c r="Q19" s="7"/>
      <c r="R19" s="7"/>
      <c r="S19" s="7"/>
      <c r="T19" s="7"/>
      <c r="U19" s="19"/>
      <c r="V19" s="20">
        <f t="shared" si="1"/>
        <v>0</v>
      </c>
      <c r="W19" s="22">
        <f t="shared" si="2"/>
        <v>664</v>
      </c>
      <c r="X19" s="3"/>
    </row>
    <row r="20" spans="1:24" ht="12.75">
      <c r="A20" s="3"/>
      <c r="B20" s="8">
        <v>12</v>
      </c>
      <c r="C20" s="5"/>
      <c r="D20" s="16" t="s">
        <v>35</v>
      </c>
      <c r="E20" s="115" t="s">
        <v>36</v>
      </c>
      <c r="F20" s="116"/>
      <c r="G20" s="23"/>
      <c r="H20" s="17"/>
      <c r="I20" s="17">
        <v>664</v>
      </c>
      <c r="J20" s="17"/>
      <c r="K20" s="24"/>
      <c r="L20" s="25">
        <f t="shared" si="0"/>
        <v>664</v>
      </c>
      <c r="M20" s="26"/>
      <c r="N20" s="17"/>
      <c r="O20" s="17"/>
      <c r="P20" s="17"/>
      <c r="Q20" s="17"/>
      <c r="R20" s="17"/>
      <c r="S20" s="17"/>
      <c r="T20" s="17"/>
      <c r="U20" s="24"/>
      <c r="V20" s="25">
        <f t="shared" si="1"/>
        <v>0</v>
      </c>
      <c r="W20" s="27">
        <f t="shared" si="2"/>
        <v>664</v>
      </c>
      <c r="X20" s="3"/>
    </row>
    <row r="21" spans="1:24" ht="12.75">
      <c r="A21" s="3"/>
      <c r="B21" s="8">
        <v>13</v>
      </c>
      <c r="C21" s="6">
        <v>7</v>
      </c>
      <c r="D21" s="113" t="s">
        <v>126</v>
      </c>
      <c r="E21" s="113"/>
      <c r="F21" s="114"/>
      <c r="G21" s="18"/>
      <c r="H21" s="7"/>
      <c r="I21" s="7">
        <v>1992</v>
      </c>
      <c r="J21" s="7"/>
      <c r="K21" s="19"/>
      <c r="L21" s="20">
        <f t="shared" si="0"/>
        <v>1992</v>
      </c>
      <c r="M21" s="21"/>
      <c r="N21" s="7"/>
      <c r="O21" s="7"/>
      <c r="P21" s="7"/>
      <c r="Q21" s="7">
        <v>5975</v>
      </c>
      <c r="R21" s="7"/>
      <c r="S21" s="7"/>
      <c r="T21" s="7"/>
      <c r="U21" s="19"/>
      <c r="V21" s="20">
        <f t="shared" si="1"/>
        <v>5975</v>
      </c>
      <c r="W21" s="22">
        <f t="shared" si="2"/>
        <v>7967</v>
      </c>
      <c r="X21" s="3"/>
    </row>
    <row r="22" spans="1:24" ht="12.75">
      <c r="A22" s="3"/>
      <c r="B22" s="8">
        <v>14</v>
      </c>
      <c r="C22" s="5"/>
      <c r="D22" s="16" t="s">
        <v>127</v>
      </c>
      <c r="E22" s="115" t="s">
        <v>128</v>
      </c>
      <c r="F22" s="116"/>
      <c r="G22" s="23"/>
      <c r="H22" s="17"/>
      <c r="I22" s="17">
        <v>1992</v>
      </c>
      <c r="J22" s="17"/>
      <c r="K22" s="24"/>
      <c r="L22" s="25">
        <f t="shared" si="0"/>
        <v>1992</v>
      </c>
      <c r="M22" s="26"/>
      <c r="N22" s="17"/>
      <c r="O22" s="17"/>
      <c r="P22" s="17"/>
      <c r="Q22" s="17">
        <v>5975</v>
      </c>
      <c r="R22" s="17"/>
      <c r="S22" s="17"/>
      <c r="T22" s="17"/>
      <c r="U22" s="24"/>
      <c r="V22" s="25">
        <f t="shared" si="1"/>
        <v>5975</v>
      </c>
      <c r="W22" s="27">
        <f t="shared" si="2"/>
        <v>7967</v>
      </c>
      <c r="X22" s="3"/>
    </row>
    <row r="23" spans="2:23" ht="12.75"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</row>
  </sheetData>
  <mergeCells count="39">
    <mergeCell ref="E22:F22"/>
    <mergeCell ref="E18:F18"/>
    <mergeCell ref="D19:F19"/>
    <mergeCell ref="E20:F20"/>
    <mergeCell ref="D21:F21"/>
    <mergeCell ref="D14:F14"/>
    <mergeCell ref="E15:F15"/>
    <mergeCell ref="D16:F16"/>
    <mergeCell ref="D17:F17"/>
    <mergeCell ref="D10:F10"/>
    <mergeCell ref="E11:F11"/>
    <mergeCell ref="D12:F12"/>
    <mergeCell ref="E13:F13"/>
    <mergeCell ref="T7:T8"/>
    <mergeCell ref="U7:U8"/>
    <mergeCell ref="V7:V8"/>
    <mergeCell ref="D9:F9"/>
    <mergeCell ref="P7:P8"/>
    <mergeCell ref="Q7:Q8"/>
    <mergeCell ref="R7:R8"/>
    <mergeCell ref="S7:S8"/>
    <mergeCell ref="L7:L8"/>
    <mergeCell ref="M7:M8"/>
    <mergeCell ref="N7:N8"/>
    <mergeCell ref="O7:O8"/>
    <mergeCell ref="H7:H8"/>
    <mergeCell ref="I7:I8"/>
    <mergeCell ref="J7:J8"/>
    <mergeCell ref="K7:K8"/>
    <mergeCell ref="B4:W4"/>
    <mergeCell ref="B5:F5"/>
    <mergeCell ref="G5:L5"/>
    <mergeCell ref="M5:V5"/>
    <mergeCell ref="W5:W8"/>
    <mergeCell ref="C6:C8"/>
    <mergeCell ref="D6:D8"/>
    <mergeCell ref="F6:F8"/>
    <mergeCell ref="G6:V6"/>
    <mergeCell ref="G7:G8"/>
  </mergeCells>
  <printOptions gridLines="1"/>
  <pageMargins left="0.15748031496062992" right="0.05511811023622048" top="0.984251968503937" bottom="0.984251968503937" header="0.5118110236220472" footer="0.5118110236220472"/>
  <pageSetup fitToHeight="0" fitToWidth="0"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X26"/>
  <sheetViews>
    <sheetView zoomScale="88" zoomScaleNormal="88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3" width="3.140625" style="0" customWidth="1"/>
    <col min="4" max="4" width="8.7109375" style="0" customWidth="1"/>
    <col min="5" max="5" width="3.140625" style="0" customWidth="1"/>
    <col min="6" max="6" width="40.7109375" style="0" customWidth="1"/>
    <col min="7" max="22" width="7.7109375" style="0" customWidth="1"/>
    <col min="23" max="23" width="12.7109375" style="0" customWidth="1"/>
  </cols>
  <sheetData>
    <row r="1" ht="12.75" collapsed="1">
      <c r="A1" t="s">
        <v>211</v>
      </c>
    </row>
    <row r="2" ht="15.75">
      <c r="B2" s="1" t="s">
        <v>129</v>
      </c>
    </row>
    <row r="3" spans="2:23" ht="12.75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</row>
    <row r="4" spans="1:24" ht="12.75">
      <c r="A4" s="3"/>
      <c r="B4" s="81" t="s">
        <v>21</v>
      </c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2"/>
      <c r="X4" s="3"/>
    </row>
    <row r="5" spans="1:24" ht="15.75">
      <c r="A5" s="3"/>
      <c r="B5" s="83"/>
      <c r="C5" s="84"/>
      <c r="D5" s="84"/>
      <c r="E5" s="84"/>
      <c r="F5" s="85"/>
      <c r="G5" s="86" t="s">
        <v>1</v>
      </c>
      <c r="H5" s="87"/>
      <c r="I5" s="87"/>
      <c r="J5" s="87"/>
      <c r="K5" s="87"/>
      <c r="L5" s="88"/>
      <c r="M5" s="87" t="s">
        <v>2</v>
      </c>
      <c r="N5" s="87"/>
      <c r="O5" s="87"/>
      <c r="P5" s="87"/>
      <c r="Q5" s="87"/>
      <c r="R5" s="87"/>
      <c r="S5" s="87"/>
      <c r="T5" s="87"/>
      <c r="U5" s="87"/>
      <c r="V5" s="88"/>
      <c r="W5" s="89" t="s">
        <v>21</v>
      </c>
      <c r="X5" s="3"/>
    </row>
    <row r="6" spans="1:24" ht="12.75">
      <c r="A6" s="3"/>
      <c r="B6" s="4"/>
      <c r="C6" s="91"/>
      <c r="D6" s="94" t="s">
        <v>19</v>
      </c>
      <c r="E6" s="2"/>
      <c r="F6" s="97" t="s">
        <v>20</v>
      </c>
      <c r="G6" s="100" t="s">
        <v>3</v>
      </c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1"/>
      <c r="U6" s="101"/>
      <c r="V6" s="102"/>
      <c r="W6" s="89"/>
      <c r="X6" s="3"/>
    </row>
    <row r="7" spans="1:24" ht="12.75">
      <c r="A7" s="3"/>
      <c r="B7" s="4"/>
      <c r="C7" s="92"/>
      <c r="D7" s="95"/>
      <c r="E7" s="2"/>
      <c r="F7" s="98"/>
      <c r="G7" s="103" t="s">
        <v>4</v>
      </c>
      <c r="H7" s="105" t="s">
        <v>5</v>
      </c>
      <c r="I7" s="105" t="s">
        <v>6</v>
      </c>
      <c r="J7" s="105" t="s">
        <v>7</v>
      </c>
      <c r="K7" s="105" t="s">
        <v>8</v>
      </c>
      <c r="L7" s="111" t="s">
        <v>18</v>
      </c>
      <c r="M7" s="103" t="s">
        <v>9</v>
      </c>
      <c r="N7" s="105" t="s">
        <v>10</v>
      </c>
      <c r="O7" s="105" t="s">
        <v>11</v>
      </c>
      <c r="P7" s="105" t="s">
        <v>12</v>
      </c>
      <c r="Q7" s="105" t="s">
        <v>13</v>
      </c>
      <c r="R7" s="105" t="s">
        <v>14</v>
      </c>
      <c r="S7" s="105" t="s">
        <v>15</v>
      </c>
      <c r="T7" s="105" t="s">
        <v>16</v>
      </c>
      <c r="U7" s="105" t="s">
        <v>17</v>
      </c>
      <c r="V7" s="107" t="s">
        <v>18</v>
      </c>
      <c r="W7" s="89"/>
      <c r="X7" s="3"/>
    </row>
    <row r="8" spans="1:24" ht="12.75">
      <c r="A8" s="3"/>
      <c r="B8" s="4"/>
      <c r="C8" s="93"/>
      <c r="D8" s="96"/>
      <c r="E8" s="2"/>
      <c r="F8" s="99"/>
      <c r="G8" s="104"/>
      <c r="H8" s="106"/>
      <c r="I8" s="106"/>
      <c r="J8" s="106"/>
      <c r="K8" s="106"/>
      <c r="L8" s="112"/>
      <c r="M8" s="104"/>
      <c r="N8" s="106"/>
      <c r="O8" s="106"/>
      <c r="P8" s="106"/>
      <c r="Q8" s="106"/>
      <c r="R8" s="106"/>
      <c r="S8" s="106"/>
      <c r="T8" s="106"/>
      <c r="U8" s="106"/>
      <c r="V8" s="108"/>
      <c r="W8" s="90"/>
      <c r="X8" s="3"/>
    </row>
    <row r="9" spans="1:24" ht="12.75">
      <c r="A9" s="3"/>
      <c r="B9" s="8">
        <v>1</v>
      </c>
      <c r="C9" s="9">
        <v>7</v>
      </c>
      <c r="D9" s="109" t="s">
        <v>130</v>
      </c>
      <c r="E9" s="109"/>
      <c r="F9" s="110"/>
      <c r="G9" s="10">
        <v>55533</v>
      </c>
      <c r="H9" s="11">
        <v>19253</v>
      </c>
      <c r="I9" s="11">
        <v>19850</v>
      </c>
      <c r="J9" s="11">
        <v>5410</v>
      </c>
      <c r="K9" s="12"/>
      <c r="L9" s="13">
        <f aca="true" t="shared" si="0" ref="L9:L25">SUM(G9:K9)</f>
        <v>100046</v>
      </c>
      <c r="M9" s="14"/>
      <c r="N9" s="11"/>
      <c r="O9" s="11">
        <v>2987</v>
      </c>
      <c r="P9" s="11"/>
      <c r="Q9" s="11"/>
      <c r="R9" s="11">
        <v>28215</v>
      </c>
      <c r="S9" s="11"/>
      <c r="T9" s="11"/>
      <c r="U9" s="12"/>
      <c r="V9" s="13">
        <f aca="true" t="shared" si="1" ref="V9:V25">SUM(M9:U9)</f>
        <v>31202</v>
      </c>
      <c r="W9" s="15">
        <f aca="true" t="shared" si="2" ref="W9:W25">L9+V9</f>
        <v>131248</v>
      </c>
      <c r="X9" s="3"/>
    </row>
    <row r="10" spans="1:24" ht="12.75">
      <c r="A10" s="3"/>
      <c r="B10" s="8">
        <v>2</v>
      </c>
      <c r="C10" s="6">
        <v>1</v>
      </c>
      <c r="D10" s="113" t="s">
        <v>131</v>
      </c>
      <c r="E10" s="113"/>
      <c r="F10" s="114"/>
      <c r="G10" s="18"/>
      <c r="H10" s="7"/>
      <c r="I10" s="7"/>
      <c r="J10" s="7">
        <v>996</v>
      </c>
      <c r="K10" s="19"/>
      <c r="L10" s="20">
        <f t="shared" si="0"/>
        <v>996</v>
      </c>
      <c r="M10" s="21"/>
      <c r="N10" s="7"/>
      <c r="O10" s="7"/>
      <c r="P10" s="7"/>
      <c r="Q10" s="7"/>
      <c r="R10" s="7"/>
      <c r="S10" s="7"/>
      <c r="T10" s="7"/>
      <c r="U10" s="19"/>
      <c r="V10" s="20">
        <f t="shared" si="1"/>
        <v>0</v>
      </c>
      <c r="W10" s="22">
        <f t="shared" si="2"/>
        <v>996</v>
      </c>
      <c r="X10" s="3"/>
    </row>
    <row r="11" spans="1:24" ht="12.75">
      <c r="A11" s="3"/>
      <c r="B11" s="8">
        <v>3</v>
      </c>
      <c r="C11" s="5"/>
      <c r="D11" s="16" t="s">
        <v>132</v>
      </c>
      <c r="E11" s="115" t="s">
        <v>133</v>
      </c>
      <c r="F11" s="116"/>
      <c r="G11" s="23"/>
      <c r="H11" s="17"/>
      <c r="I11" s="17"/>
      <c r="J11" s="17">
        <v>996</v>
      </c>
      <c r="K11" s="24"/>
      <c r="L11" s="25">
        <f t="shared" si="0"/>
        <v>996</v>
      </c>
      <c r="M11" s="26"/>
      <c r="N11" s="17"/>
      <c r="O11" s="17"/>
      <c r="P11" s="17"/>
      <c r="Q11" s="17"/>
      <c r="R11" s="17"/>
      <c r="S11" s="17"/>
      <c r="T11" s="17"/>
      <c r="U11" s="24"/>
      <c r="V11" s="25">
        <f t="shared" si="1"/>
        <v>0</v>
      </c>
      <c r="W11" s="27">
        <f t="shared" si="2"/>
        <v>996</v>
      </c>
      <c r="X11" s="3"/>
    </row>
    <row r="12" spans="1:24" ht="12.75">
      <c r="A12" s="3"/>
      <c r="B12" s="8">
        <v>4</v>
      </c>
      <c r="C12" s="6">
        <v>2</v>
      </c>
      <c r="D12" s="113" t="s">
        <v>134</v>
      </c>
      <c r="E12" s="113"/>
      <c r="F12" s="114"/>
      <c r="G12" s="18"/>
      <c r="H12" s="7"/>
      <c r="I12" s="7">
        <v>2689</v>
      </c>
      <c r="J12" s="7"/>
      <c r="K12" s="19"/>
      <c r="L12" s="20">
        <f t="shared" si="0"/>
        <v>2689</v>
      </c>
      <c r="M12" s="21"/>
      <c r="N12" s="7"/>
      <c r="O12" s="7"/>
      <c r="P12" s="7"/>
      <c r="Q12" s="7"/>
      <c r="R12" s="7">
        <v>23236</v>
      </c>
      <c r="S12" s="7"/>
      <c r="T12" s="7"/>
      <c r="U12" s="19"/>
      <c r="V12" s="20">
        <f t="shared" si="1"/>
        <v>23236</v>
      </c>
      <c r="W12" s="22">
        <f t="shared" si="2"/>
        <v>25925</v>
      </c>
      <c r="X12" s="3"/>
    </row>
    <row r="13" spans="1:24" ht="12.75">
      <c r="A13" s="3"/>
      <c r="B13" s="8">
        <v>5</v>
      </c>
      <c r="C13" s="5"/>
      <c r="D13" s="16" t="s">
        <v>135</v>
      </c>
      <c r="E13" s="115" t="s">
        <v>136</v>
      </c>
      <c r="F13" s="116"/>
      <c r="G13" s="23"/>
      <c r="H13" s="17"/>
      <c r="I13" s="17">
        <v>2689</v>
      </c>
      <c r="J13" s="17"/>
      <c r="K13" s="24"/>
      <c r="L13" s="25">
        <f t="shared" si="0"/>
        <v>2689</v>
      </c>
      <c r="M13" s="26"/>
      <c r="N13" s="17"/>
      <c r="O13" s="17"/>
      <c r="P13" s="17"/>
      <c r="Q13" s="17"/>
      <c r="R13" s="17">
        <v>23236</v>
      </c>
      <c r="S13" s="17"/>
      <c r="T13" s="17"/>
      <c r="U13" s="24"/>
      <c r="V13" s="25">
        <f t="shared" si="1"/>
        <v>23236</v>
      </c>
      <c r="W13" s="27">
        <f t="shared" si="2"/>
        <v>25925</v>
      </c>
      <c r="X13" s="3"/>
    </row>
    <row r="14" spans="1:24" ht="12.75">
      <c r="A14" s="3"/>
      <c r="B14" s="8">
        <v>6</v>
      </c>
      <c r="C14" s="6">
        <v>3</v>
      </c>
      <c r="D14" s="113" t="s">
        <v>137</v>
      </c>
      <c r="E14" s="113"/>
      <c r="F14" s="114"/>
      <c r="G14" s="18">
        <v>41758</v>
      </c>
      <c r="H14" s="7">
        <v>14473</v>
      </c>
      <c r="I14" s="7">
        <v>12680</v>
      </c>
      <c r="J14" s="7">
        <v>66</v>
      </c>
      <c r="K14" s="19"/>
      <c r="L14" s="20">
        <f t="shared" si="0"/>
        <v>68977</v>
      </c>
      <c r="M14" s="21"/>
      <c r="N14" s="7"/>
      <c r="O14" s="7">
        <v>2987</v>
      </c>
      <c r="P14" s="7"/>
      <c r="Q14" s="7"/>
      <c r="R14" s="7">
        <v>4979</v>
      </c>
      <c r="S14" s="7"/>
      <c r="T14" s="7"/>
      <c r="U14" s="19"/>
      <c r="V14" s="20">
        <f t="shared" si="1"/>
        <v>7966</v>
      </c>
      <c r="W14" s="22">
        <f t="shared" si="2"/>
        <v>76943</v>
      </c>
      <c r="X14" s="3"/>
    </row>
    <row r="15" spans="1:24" ht="12.75">
      <c r="A15" s="3"/>
      <c r="B15" s="8">
        <v>7</v>
      </c>
      <c r="C15" s="28">
        <v>1</v>
      </c>
      <c r="D15" s="117" t="s">
        <v>138</v>
      </c>
      <c r="E15" s="117"/>
      <c r="F15" s="118"/>
      <c r="G15" s="30">
        <v>14506</v>
      </c>
      <c r="H15" s="29">
        <v>4946</v>
      </c>
      <c r="I15" s="29">
        <v>11651</v>
      </c>
      <c r="J15" s="29">
        <v>33</v>
      </c>
      <c r="K15" s="31"/>
      <c r="L15" s="32">
        <f t="shared" si="0"/>
        <v>31136</v>
      </c>
      <c r="M15" s="33"/>
      <c r="N15" s="29"/>
      <c r="O15" s="29">
        <v>2987</v>
      </c>
      <c r="P15" s="29"/>
      <c r="Q15" s="29"/>
      <c r="R15" s="29">
        <v>4979</v>
      </c>
      <c r="S15" s="29"/>
      <c r="T15" s="29"/>
      <c r="U15" s="31"/>
      <c r="V15" s="32">
        <f t="shared" si="1"/>
        <v>7966</v>
      </c>
      <c r="W15" s="34">
        <f t="shared" si="2"/>
        <v>39102</v>
      </c>
      <c r="X15" s="3"/>
    </row>
    <row r="16" spans="1:24" ht="12.75">
      <c r="A16" s="3"/>
      <c r="B16" s="8">
        <v>8</v>
      </c>
      <c r="C16" s="5"/>
      <c r="D16" s="16" t="s">
        <v>139</v>
      </c>
      <c r="E16" s="115" t="s">
        <v>140</v>
      </c>
      <c r="F16" s="116"/>
      <c r="G16" s="23">
        <v>14506</v>
      </c>
      <c r="H16" s="17">
        <v>4946</v>
      </c>
      <c r="I16" s="17">
        <v>11651</v>
      </c>
      <c r="J16" s="17">
        <v>33</v>
      </c>
      <c r="K16" s="24"/>
      <c r="L16" s="25">
        <f t="shared" si="0"/>
        <v>31136</v>
      </c>
      <c r="M16" s="26"/>
      <c r="N16" s="17"/>
      <c r="O16" s="17">
        <v>2987</v>
      </c>
      <c r="P16" s="17"/>
      <c r="Q16" s="17"/>
      <c r="R16" s="17">
        <v>4979</v>
      </c>
      <c r="S16" s="17"/>
      <c r="T16" s="17"/>
      <c r="U16" s="24"/>
      <c r="V16" s="25">
        <f t="shared" si="1"/>
        <v>7966</v>
      </c>
      <c r="W16" s="27">
        <f t="shared" si="2"/>
        <v>39102</v>
      </c>
      <c r="X16" s="3"/>
    </row>
    <row r="17" spans="1:24" ht="12.75">
      <c r="A17" s="3"/>
      <c r="B17" s="8">
        <v>9</v>
      </c>
      <c r="C17" s="28">
        <v>2</v>
      </c>
      <c r="D17" s="117" t="s">
        <v>141</v>
      </c>
      <c r="E17" s="117"/>
      <c r="F17" s="118"/>
      <c r="G17" s="30">
        <v>27252</v>
      </c>
      <c r="H17" s="29">
        <v>9527</v>
      </c>
      <c r="I17" s="29">
        <v>1029</v>
      </c>
      <c r="J17" s="29">
        <v>33</v>
      </c>
      <c r="K17" s="31"/>
      <c r="L17" s="32">
        <f t="shared" si="0"/>
        <v>37841</v>
      </c>
      <c r="M17" s="33"/>
      <c r="N17" s="29"/>
      <c r="O17" s="29"/>
      <c r="P17" s="29"/>
      <c r="Q17" s="29"/>
      <c r="R17" s="29"/>
      <c r="S17" s="29"/>
      <c r="T17" s="29"/>
      <c r="U17" s="31"/>
      <c r="V17" s="32">
        <f t="shared" si="1"/>
        <v>0</v>
      </c>
      <c r="W17" s="34">
        <f t="shared" si="2"/>
        <v>37841</v>
      </c>
      <c r="X17" s="3"/>
    </row>
    <row r="18" spans="1:24" ht="12.75">
      <c r="A18" s="3"/>
      <c r="B18" s="8">
        <v>10</v>
      </c>
      <c r="C18" s="5"/>
      <c r="D18" s="16" t="s">
        <v>142</v>
      </c>
      <c r="E18" s="115" t="s">
        <v>143</v>
      </c>
      <c r="F18" s="116"/>
      <c r="G18" s="23">
        <v>27252</v>
      </c>
      <c r="H18" s="17">
        <v>9527</v>
      </c>
      <c r="I18" s="17">
        <v>1029</v>
      </c>
      <c r="J18" s="17">
        <v>33</v>
      </c>
      <c r="K18" s="24"/>
      <c r="L18" s="25">
        <f t="shared" si="0"/>
        <v>37841</v>
      </c>
      <c r="M18" s="26"/>
      <c r="N18" s="17"/>
      <c r="O18" s="17"/>
      <c r="P18" s="17"/>
      <c r="Q18" s="17"/>
      <c r="R18" s="17"/>
      <c r="S18" s="17"/>
      <c r="T18" s="17"/>
      <c r="U18" s="24"/>
      <c r="V18" s="25">
        <f t="shared" si="1"/>
        <v>0</v>
      </c>
      <c r="W18" s="27">
        <f t="shared" si="2"/>
        <v>37841</v>
      </c>
      <c r="X18" s="3"/>
    </row>
    <row r="19" spans="1:24" ht="12.75">
      <c r="A19" s="3"/>
      <c r="B19" s="8">
        <v>11</v>
      </c>
      <c r="C19" s="6">
        <v>4</v>
      </c>
      <c r="D19" s="113" t="s">
        <v>144</v>
      </c>
      <c r="E19" s="113"/>
      <c r="F19" s="114"/>
      <c r="G19" s="18"/>
      <c r="H19" s="7"/>
      <c r="I19" s="7"/>
      <c r="J19" s="7">
        <v>1029</v>
      </c>
      <c r="K19" s="19"/>
      <c r="L19" s="20">
        <f t="shared" si="0"/>
        <v>1029</v>
      </c>
      <c r="M19" s="21"/>
      <c r="N19" s="7"/>
      <c r="O19" s="7"/>
      <c r="P19" s="7"/>
      <c r="Q19" s="7"/>
      <c r="R19" s="7"/>
      <c r="S19" s="7"/>
      <c r="T19" s="7"/>
      <c r="U19" s="19"/>
      <c r="V19" s="20">
        <f t="shared" si="1"/>
        <v>0</v>
      </c>
      <c r="W19" s="22">
        <f t="shared" si="2"/>
        <v>1029</v>
      </c>
      <c r="X19" s="3"/>
    </row>
    <row r="20" spans="1:24" ht="12.75">
      <c r="A20" s="3"/>
      <c r="B20" s="8">
        <v>12</v>
      </c>
      <c r="C20" s="5"/>
      <c r="D20" s="16" t="s">
        <v>145</v>
      </c>
      <c r="E20" s="115" t="s">
        <v>146</v>
      </c>
      <c r="F20" s="116"/>
      <c r="G20" s="23"/>
      <c r="H20" s="17"/>
      <c r="I20" s="17"/>
      <c r="J20" s="17">
        <v>1029</v>
      </c>
      <c r="K20" s="24"/>
      <c r="L20" s="25">
        <f t="shared" si="0"/>
        <v>1029</v>
      </c>
      <c r="M20" s="26"/>
      <c r="N20" s="17"/>
      <c r="O20" s="17"/>
      <c r="P20" s="17"/>
      <c r="Q20" s="17"/>
      <c r="R20" s="17"/>
      <c r="S20" s="17"/>
      <c r="T20" s="17"/>
      <c r="U20" s="24"/>
      <c r="V20" s="25">
        <f t="shared" si="1"/>
        <v>0</v>
      </c>
      <c r="W20" s="27">
        <f t="shared" si="2"/>
        <v>1029</v>
      </c>
      <c r="X20" s="3"/>
    </row>
    <row r="21" spans="1:24" ht="12.75">
      <c r="A21" s="3"/>
      <c r="B21" s="8">
        <v>13</v>
      </c>
      <c r="C21" s="6">
        <v>5</v>
      </c>
      <c r="D21" s="113" t="s">
        <v>147</v>
      </c>
      <c r="E21" s="113"/>
      <c r="F21" s="114"/>
      <c r="G21" s="18">
        <v>13775</v>
      </c>
      <c r="H21" s="7">
        <v>4780</v>
      </c>
      <c r="I21" s="7">
        <v>4481</v>
      </c>
      <c r="J21" s="7">
        <v>3319</v>
      </c>
      <c r="K21" s="19"/>
      <c r="L21" s="20">
        <f t="shared" si="0"/>
        <v>26355</v>
      </c>
      <c r="M21" s="21"/>
      <c r="N21" s="7"/>
      <c r="O21" s="7"/>
      <c r="P21" s="7"/>
      <c r="Q21" s="7"/>
      <c r="R21" s="7"/>
      <c r="S21" s="7"/>
      <c r="T21" s="7"/>
      <c r="U21" s="19"/>
      <c r="V21" s="20">
        <f t="shared" si="1"/>
        <v>0</v>
      </c>
      <c r="W21" s="22">
        <f t="shared" si="2"/>
        <v>26355</v>
      </c>
      <c r="X21" s="3"/>
    </row>
    <row r="22" spans="1:24" ht="12.75">
      <c r="A22" s="3"/>
      <c r="B22" s="8">
        <v>14</v>
      </c>
      <c r="C22" s="28">
        <v>1</v>
      </c>
      <c r="D22" s="117" t="s">
        <v>148</v>
      </c>
      <c r="E22" s="117"/>
      <c r="F22" s="118"/>
      <c r="G22" s="30">
        <v>13775</v>
      </c>
      <c r="H22" s="29">
        <v>4780</v>
      </c>
      <c r="I22" s="29">
        <v>4481</v>
      </c>
      <c r="J22" s="29"/>
      <c r="K22" s="31"/>
      <c r="L22" s="32">
        <f t="shared" si="0"/>
        <v>23036</v>
      </c>
      <c r="M22" s="33"/>
      <c r="N22" s="29"/>
      <c r="O22" s="29"/>
      <c r="P22" s="29"/>
      <c r="Q22" s="29"/>
      <c r="R22" s="29"/>
      <c r="S22" s="29"/>
      <c r="T22" s="29"/>
      <c r="U22" s="31"/>
      <c r="V22" s="32">
        <f t="shared" si="1"/>
        <v>0</v>
      </c>
      <c r="W22" s="34">
        <f t="shared" si="2"/>
        <v>23036</v>
      </c>
      <c r="X22" s="3"/>
    </row>
    <row r="23" spans="1:24" ht="12.75">
      <c r="A23" s="3"/>
      <c r="B23" s="8">
        <v>15</v>
      </c>
      <c r="C23" s="5"/>
      <c r="D23" s="16" t="s">
        <v>24</v>
      </c>
      <c r="E23" s="115" t="s">
        <v>25</v>
      </c>
      <c r="F23" s="116"/>
      <c r="G23" s="23">
        <v>13775</v>
      </c>
      <c r="H23" s="17">
        <v>4780</v>
      </c>
      <c r="I23" s="17">
        <v>4481</v>
      </c>
      <c r="J23" s="17"/>
      <c r="K23" s="24"/>
      <c r="L23" s="25">
        <f t="shared" si="0"/>
        <v>23036</v>
      </c>
      <c r="M23" s="26"/>
      <c r="N23" s="17"/>
      <c r="O23" s="17"/>
      <c r="P23" s="17"/>
      <c r="Q23" s="17"/>
      <c r="R23" s="17"/>
      <c r="S23" s="17"/>
      <c r="T23" s="17"/>
      <c r="U23" s="24"/>
      <c r="V23" s="25">
        <f t="shared" si="1"/>
        <v>0</v>
      </c>
      <c r="W23" s="27">
        <f t="shared" si="2"/>
        <v>23036</v>
      </c>
      <c r="X23" s="3"/>
    </row>
    <row r="24" spans="1:24" ht="12.75">
      <c r="A24" s="3"/>
      <c r="B24" s="8">
        <v>16</v>
      </c>
      <c r="C24" s="28">
        <v>2</v>
      </c>
      <c r="D24" s="117" t="s">
        <v>149</v>
      </c>
      <c r="E24" s="117"/>
      <c r="F24" s="118"/>
      <c r="G24" s="30"/>
      <c r="H24" s="29"/>
      <c r="I24" s="29"/>
      <c r="J24" s="29">
        <v>3319</v>
      </c>
      <c r="K24" s="31"/>
      <c r="L24" s="32">
        <f t="shared" si="0"/>
        <v>3319</v>
      </c>
      <c r="M24" s="33"/>
      <c r="N24" s="29"/>
      <c r="O24" s="29"/>
      <c r="P24" s="29"/>
      <c r="Q24" s="29"/>
      <c r="R24" s="29"/>
      <c r="S24" s="29"/>
      <c r="T24" s="29"/>
      <c r="U24" s="31"/>
      <c r="V24" s="32">
        <f t="shared" si="1"/>
        <v>0</v>
      </c>
      <c r="W24" s="34">
        <f t="shared" si="2"/>
        <v>3319</v>
      </c>
      <c r="X24" s="3"/>
    </row>
    <row r="25" spans="1:24" ht="12.75">
      <c r="A25" s="3"/>
      <c r="B25" s="8">
        <v>17</v>
      </c>
      <c r="C25" s="5"/>
      <c r="D25" s="16" t="s">
        <v>150</v>
      </c>
      <c r="E25" s="115" t="s">
        <v>151</v>
      </c>
      <c r="F25" s="116"/>
      <c r="G25" s="23"/>
      <c r="H25" s="17"/>
      <c r="I25" s="17"/>
      <c r="J25" s="17">
        <v>3319</v>
      </c>
      <c r="K25" s="24"/>
      <c r="L25" s="25">
        <f t="shared" si="0"/>
        <v>3319</v>
      </c>
      <c r="M25" s="26"/>
      <c r="N25" s="17"/>
      <c r="O25" s="17"/>
      <c r="P25" s="17"/>
      <c r="Q25" s="17"/>
      <c r="R25" s="17"/>
      <c r="S25" s="17"/>
      <c r="T25" s="17"/>
      <c r="U25" s="24"/>
      <c r="V25" s="25">
        <f t="shared" si="1"/>
        <v>0</v>
      </c>
      <c r="W25" s="27">
        <f t="shared" si="2"/>
        <v>3319</v>
      </c>
      <c r="X25" s="3"/>
    </row>
    <row r="26" spans="2:23" ht="12.75"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</row>
  </sheetData>
  <mergeCells count="42">
    <mergeCell ref="D22:F22"/>
    <mergeCell ref="E23:F23"/>
    <mergeCell ref="D24:F24"/>
    <mergeCell ref="E25:F25"/>
    <mergeCell ref="E18:F18"/>
    <mergeCell ref="D19:F19"/>
    <mergeCell ref="E20:F20"/>
    <mergeCell ref="D21:F21"/>
    <mergeCell ref="D14:F14"/>
    <mergeCell ref="D15:F15"/>
    <mergeCell ref="E16:F16"/>
    <mergeCell ref="D17:F17"/>
    <mergeCell ref="D10:F10"/>
    <mergeCell ref="E11:F11"/>
    <mergeCell ref="D12:F12"/>
    <mergeCell ref="E13:F13"/>
    <mergeCell ref="T7:T8"/>
    <mergeCell ref="U7:U8"/>
    <mergeCell ref="V7:V8"/>
    <mergeCell ref="D9:F9"/>
    <mergeCell ref="P7:P8"/>
    <mergeCell ref="Q7:Q8"/>
    <mergeCell ref="R7:R8"/>
    <mergeCell ref="S7:S8"/>
    <mergeCell ref="L7:L8"/>
    <mergeCell ref="M7:M8"/>
    <mergeCell ref="N7:N8"/>
    <mergeCell ref="O7:O8"/>
    <mergeCell ref="H7:H8"/>
    <mergeCell ref="I7:I8"/>
    <mergeCell ref="J7:J8"/>
    <mergeCell ref="K7:K8"/>
    <mergeCell ref="B4:W4"/>
    <mergeCell ref="B5:F5"/>
    <mergeCell ref="G5:L5"/>
    <mergeCell ref="M5:V5"/>
    <mergeCell ref="W5:W8"/>
    <mergeCell ref="C6:C8"/>
    <mergeCell ref="D6:D8"/>
    <mergeCell ref="F6:F8"/>
    <mergeCell ref="G6:V6"/>
    <mergeCell ref="G7:G8"/>
  </mergeCells>
  <printOptions gridLines="1"/>
  <pageMargins left="0.15748031496062992" right="0.05511811023622048" top="0.984251968503937" bottom="0.984251968503937" header="0.5118110236220472" footer="0.5118110236220472"/>
  <pageSetup fitToHeight="0" fitToWidth="0" horizontalDpi="600" verticalDpi="600" orientation="landscape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X21"/>
  <sheetViews>
    <sheetView zoomScale="88" zoomScaleNormal="88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3" width="3.140625" style="0" customWidth="1"/>
    <col min="4" max="4" width="8.7109375" style="0" customWidth="1"/>
    <col min="5" max="5" width="3.140625" style="0" customWidth="1"/>
    <col min="6" max="6" width="40.7109375" style="0" customWidth="1"/>
    <col min="7" max="22" width="7.7109375" style="0" customWidth="1"/>
    <col min="23" max="23" width="12.7109375" style="0" customWidth="1"/>
  </cols>
  <sheetData>
    <row r="1" ht="12.75" collapsed="1">
      <c r="A1" t="s">
        <v>211</v>
      </c>
    </row>
    <row r="2" ht="15.75">
      <c r="B2" s="1" t="s">
        <v>152</v>
      </c>
    </row>
    <row r="3" spans="2:23" ht="12.75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</row>
    <row r="4" spans="1:24" ht="12.75">
      <c r="A4" s="3"/>
      <c r="B4" s="81" t="s">
        <v>21</v>
      </c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2"/>
      <c r="X4" s="3"/>
    </row>
    <row r="5" spans="1:24" ht="15.75">
      <c r="A5" s="3"/>
      <c r="B5" s="83"/>
      <c r="C5" s="84"/>
      <c r="D5" s="84"/>
      <c r="E5" s="84"/>
      <c r="F5" s="85"/>
      <c r="G5" s="86" t="s">
        <v>1</v>
      </c>
      <c r="H5" s="87"/>
      <c r="I5" s="87"/>
      <c r="J5" s="87"/>
      <c r="K5" s="87"/>
      <c r="L5" s="88"/>
      <c r="M5" s="87" t="s">
        <v>2</v>
      </c>
      <c r="N5" s="87"/>
      <c r="O5" s="87"/>
      <c r="P5" s="87"/>
      <c r="Q5" s="87"/>
      <c r="R5" s="87"/>
      <c r="S5" s="87"/>
      <c r="T5" s="87"/>
      <c r="U5" s="87"/>
      <c r="V5" s="88"/>
      <c r="W5" s="89" t="s">
        <v>21</v>
      </c>
      <c r="X5" s="3"/>
    </row>
    <row r="6" spans="1:24" ht="12.75">
      <c r="A6" s="3"/>
      <c r="B6" s="4"/>
      <c r="C6" s="91"/>
      <c r="D6" s="94" t="s">
        <v>19</v>
      </c>
      <c r="E6" s="2"/>
      <c r="F6" s="97" t="s">
        <v>20</v>
      </c>
      <c r="G6" s="100" t="s">
        <v>3</v>
      </c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1"/>
      <c r="U6" s="101"/>
      <c r="V6" s="102"/>
      <c r="W6" s="89"/>
      <c r="X6" s="3"/>
    </row>
    <row r="7" spans="1:24" ht="12.75">
      <c r="A7" s="3"/>
      <c r="B7" s="4"/>
      <c r="C7" s="92"/>
      <c r="D7" s="95"/>
      <c r="E7" s="2"/>
      <c r="F7" s="98"/>
      <c r="G7" s="103" t="s">
        <v>4</v>
      </c>
      <c r="H7" s="105" t="s">
        <v>5</v>
      </c>
      <c r="I7" s="105" t="s">
        <v>6</v>
      </c>
      <c r="J7" s="105" t="s">
        <v>7</v>
      </c>
      <c r="K7" s="105" t="s">
        <v>8</v>
      </c>
      <c r="L7" s="111" t="s">
        <v>18</v>
      </c>
      <c r="M7" s="103" t="s">
        <v>9</v>
      </c>
      <c r="N7" s="105" t="s">
        <v>10</v>
      </c>
      <c r="O7" s="105" t="s">
        <v>11</v>
      </c>
      <c r="P7" s="105" t="s">
        <v>12</v>
      </c>
      <c r="Q7" s="105" t="s">
        <v>13</v>
      </c>
      <c r="R7" s="105" t="s">
        <v>14</v>
      </c>
      <c r="S7" s="105" t="s">
        <v>15</v>
      </c>
      <c r="T7" s="105" t="s">
        <v>16</v>
      </c>
      <c r="U7" s="105" t="s">
        <v>17</v>
      </c>
      <c r="V7" s="107" t="s">
        <v>18</v>
      </c>
      <c r="W7" s="89"/>
      <c r="X7" s="3"/>
    </row>
    <row r="8" spans="1:24" ht="12.75">
      <c r="A8" s="3"/>
      <c r="B8" s="4"/>
      <c r="C8" s="93"/>
      <c r="D8" s="96"/>
      <c r="E8" s="2"/>
      <c r="F8" s="99"/>
      <c r="G8" s="104"/>
      <c r="H8" s="106"/>
      <c r="I8" s="106"/>
      <c r="J8" s="106"/>
      <c r="K8" s="106"/>
      <c r="L8" s="112"/>
      <c r="M8" s="104"/>
      <c r="N8" s="106"/>
      <c r="O8" s="106"/>
      <c r="P8" s="106"/>
      <c r="Q8" s="106"/>
      <c r="R8" s="106"/>
      <c r="S8" s="106"/>
      <c r="T8" s="106"/>
      <c r="U8" s="106"/>
      <c r="V8" s="108"/>
      <c r="W8" s="90"/>
      <c r="X8" s="3"/>
    </row>
    <row r="9" spans="1:24" ht="12.75">
      <c r="A9" s="3"/>
      <c r="B9" s="8">
        <v>1</v>
      </c>
      <c r="C9" s="9">
        <v>8</v>
      </c>
      <c r="D9" s="109" t="s">
        <v>153</v>
      </c>
      <c r="E9" s="109"/>
      <c r="F9" s="110"/>
      <c r="G9" s="10"/>
      <c r="H9" s="11"/>
      <c r="I9" s="11">
        <v>43152</v>
      </c>
      <c r="J9" s="11"/>
      <c r="K9" s="12"/>
      <c r="L9" s="13">
        <f aca="true" t="shared" si="0" ref="L9:L20">SUM(G9:K9)</f>
        <v>43152</v>
      </c>
      <c r="M9" s="14"/>
      <c r="N9" s="11"/>
      <c r="O9" s="11"/>
      <c r="P9" s="11"/>
      <c r="Q9" s="11">
        <v>13941</v>
      </c>
      <c r="R9" s="11">
        <v>128792</v>
      </c>
      <c r="S9" s="11"/>
      <c r="T9" s="11"/>
      <c r="U9" s="12"/>
      <c r="V9" s="13">
        <f aca="true" t="shared" si="1" ref="V9:V20">SUM(M9:U9)</f>
        <v>142733</v>
      </c>
      <c r="W9" s="15">
        <f aca="true" t="shared" si="2" ref="W9:W20">L9+V9</f>
        <v>185885</v>
      </c>
      <c r="X9" s="3"/>
    </row>
    <row r="10" spans="1:24" ht="12.75">
      <c r="A10" s="3"/>
      <c r="B10" s="8">
        <v>2</v>
      </c>
      <c r="C10" s="6">
        <v>1</v>
      </c>
      <c r="D10" s="113" t="s">
        <v>154</v>
      </c>
      <c r="E10" s="113"/>
      <c r="F10" s="114"/>
      <c r="G10" s="18"/>
      <c r="H10" s="7"/>
      <c r="I10" s="7">
        <v>41459</v>
      </c>
      <c r="J10" s="7"/>
      <c r="K10" s="19"/>
      <c r="L10" s="20">
        <f t="shared" si="0"/>
        <v>41459</v>
      </c>
      <c r="M10" s="21"/>
      <c r="N10" s="7"/>
      <c r="O10" s="7"/>
      <c r="P10" s="7"/>
      <c r="Q10" s="7">
        <v>13941</v>
      </c>
      <c r="R10" s="7">
        <v>128792</v>
      </c>
      <c r="S10" s="7"/>
      <c r="T10" s="7"/>
      <c r="U10" s="19"/>
      <c r="V10" s="20">
        <f t="shared" si="1"/>
        <v>142733</v>
      </c>
      <c r="W10" s="22">
        <f t="shared" si="2"/>
        <v>184192</v>
      </c>
      <c r="X10" s="3"/>
    </row>
    <row r="11" spans="1:24" ht="12.75">
      <c r="A11" s="3"/>
      <c r="B11" s="8">
        <v>3</v>
      </c>
      <c r="C11" s="28">
        <v>1</v>
      </c>
      <c r="D11" s="117" t="s">
        <v>155</v>
      </c>
      <c r="E11" s="117"/>
      <c r="F11" s="118"/>
      <c r="G11" s="30"/>
      <c r="H11" s="29"/>
      <c r="I11" s="29">
        <v>41459</v>
      </c>
      <c r="J11" s="29"/>
      <c r="K11" s="31"/>
      <c r="L11" s="32">
        <f t="shared" si="0"/>
        <v>41459</v>
      </c>
      <c r="M11" s="33"/>
      <c r="N11" s="29"/>
      <c r="O11" s="29"/>
      <c r="P11" s="29"/>
      <c r="Q11" s="29">
        <v>13941</v>
      </c>
      <c r="R11" s="29">
        <v>123813</v>
      </c>
      <c r="S11" s="29"/>
      <c r="T11" s="29"/>
      <c r="U11" s="31"/>
      <c r="V11" s="32">
        <f t="shared" si="1"/>
        <v>137754</v>
      </c>
      <c r="W11" s="34">
        <f t="shared" si="2"/>
        <v>179213</v>
      </c>
      <c r="X11" s="3"/>
    </row>
    <row r="12" spans="1:24" ht="12.75">
      <c r="A12" s="3"/>
      <c r="B12" s="8">
        <v>4</v>
      </c>
      <c r="C12" s="5"/>
      <c r="D12" s="16" t="s">
        <v>43</v>
      </c>
      <c r="E12" s="115" t="s">
        <v>44</v>
      </c>
      <c r="F12" s="116"/>
      <c r="G12" s="23"/>
      <c r="H12" s="17"/>
      <c r="I12" s="17">
        <v>11253</v>
      </c>
      <c r="J12" s="17"/>
      <c r="K12" s="24"/>
      <c r="L12" s="25">
        <f t="shared" si="0"/>
        <v>11253</v>
      </c>
      <c r="M12" s="26"/>
      <c r="N12" s="17"/>
      <c r="O12" s="17"/>
      <c r="P12" s="17"/>
      <c r="Q12" s="17">
        <v>13941</v>
      </c>
      <c r="R12" s="17">
        <v>13278</v>
      </c>
      <c r="S12" s="17"/>
      <c r="T12" s="17"/>
      <c r="U12" s="24"/>
      <c r="V12" s="25">
        <f t="shared" si="1"/>
        <v>27219</v>
      </c>
      <c r="W12" s="27">
        <f t="shared" si="2"/>
        <v>38472</v>
      </c>
      <c r="X12" s="3"/>
    </row>
    <row r="13" spans="1:24" ht="12.75">
      <c r="A13" s="3"/>
      <c r="B13" s="8">
        <v>5</v>
      </c>
      <c r="C13" s="5"/>
      <c r="D13" s="16" t="s">
        <v>156</v>
      </c>
      <c r="E13" s="115" t="s">
        <v>157</v>
      </c>
      <c r="F13" s="116"/>
      <c r="G13" s="23"/>
      <c r="H13" s="17"/>
      <c r="I13" s="17">
        <v>22505</v>
      </c>
      <c r="J13" s="17"/>
      <c r="K13" s="24"/>
      <c r="L13" s="25">
        <f t="shared" si="0"/>
        <v>22505</v>
      </c>
      <c r="M13" s="26"/>
      <c r="N13" s="17"/>
      <c r="O13" s="17"/>
      <c r="P13" s="17"/>
      <c r="Q13" s="17"/>
      <c r="R13" s="17">
        <v>107714</v>
      </c>
      <c r="S13" s="17"/>
      <c r="T13" s="17"/>
      <c r="U13" s="24"/>
      <c r="V13" s="25">
        <f t="shared" si="1"/>
        <v>107714</v>
      </c>
      <c r="W13" s="27">
        <f t="shared" si="2"/>
        <v>130219</v>
      </c>
      <c r="X13" s="3"/>
    </row>
    <row r="14" spans="1:24" ht="12.75">
      <c r="A14" s="3"/>
      <c r="B14" s="8">
        <v>6</v>
      </c>
      <c r="C14" s="5"/>
      <c r="D14" s="16" t="s">
        <v>96</v>
      </c>
      <c r="E14" s="115" t="s">
        <v>97</v>
      </c>
      <c r="F14" s="116"/>
      <c r="G14" s="23"/>
      <c r="H14" s="17"/>
      <c r="I14" s="17">
        <v>7701</v>
      </c>
      <c r="J14" s="17"/>
      <c r="K14" s="24"/>
      <c r="L14" s="25">
        <f t="shared" si="0"/>
        <v>7701</v>
      </c>
      <c r="M14" s="26"/>
      <c r="N14" s="17"/>
      <c r="O14" s="17"/>
      <c r="P14" s="17"/>
      <c r="Q14" s="17"/>
      <c r="R14" s="17">
        <v>2821</v>
      </c>
      <c r="S14" s="17"/>
      <c r="T14" s="17"/>
      <c r="U14" s="24"/>
      <c r="V14" s="25">
        <f t="shared" si="1"/>
        <v>2821</v>
      </c>
      <c r="W14" s="27">
        <f t="shared" si="2"/>
        <v>10522</v>
      </c>
      <c r="X14" s="3"/>
    </row>
    <row r="15" spans="1:24" ht="12.75">
      <c r="A15" s="3"/>
      <c r="B15" s="8">
        <v>7</v>
      </c>
      <c r="C15" s="28">
        <v>2</v>
      </c>
      <c r="D15" s="117" t="s">
        <v>158</v>
      </c>
      <c r="E15" s="117"/>
      <c r="F15" s="118"/>
      <c r="G15" s="30"/>
      <c r="H15" s="29"/>
      <c r="I15" s="29"/>
      <c r="J15" s="29"/>
      <c r="K15" s="31"/>
      <c r="L15" s="32">
        <f t="shared" si="0"/>
        <v>0</v>
      </c>
      <c r="M15" s="33"/>
      <c r="N15" s="29"/>
      <c r="O15" s="29"/>
      <c r="P15" s="29"/>
      <c r="Q15" s="29"/>
      <c r="R15" s="29">
        <v>4979</v>
      </c>
      <c r="S15" s="29"/>
      <c r="T15" s="29"/>
      <c r="U15" s="31"/>
      <c r="V15" s="32">
        <f t="shared" si="1"/>
        <v>4979</v>
      </c>
      <c r="W15" s="34">
        <f t="shared" si="2"/>
        <v>4979</v>
      </c>
      <c r="X15" s="3"/>
    </row>
    <row r="16" spans="1:24" ht="12.75">
      <c r="A16" s="3"/>
      <c r="B16" s="8">
        <v>8</v>
      </c>
      <c r="C16" s="5"/>
      <c r="D16" s="16" t="s">
        <v>24</v>
      </c>
      <c r="E16" s="115" t="s">
        <v>25</v>
      </c>
      <c r="F16" s="116"/>
      <c r="G16" s="23"/>
      <c r="H16" s="17"/>
      <c r="I16" s="17"/>
      <c r="J16" s="17"/>
      <c r="K16" s="24"/>
      <c r="L16" s="25">
        <f t="shared" si="0"/>
        <v>0</v>
      </c>
      <c r="M16" s="26"/>
      <c r="N16" s="17"/>
      <c r="O16" s="17"/>
      <c r="P16" s="17"/>
      <c r="Q16" s="17"/>
      <c r="R16" s="17">
        <v>4979</v>
      </c>
      <c r="S16" s="17"/>
      <c r="T16" s="17"/>
      <c r="U16" s="24"/>
      <c r="V16" s="25">
        <f t="shared" si="1"/>
        <v>4979</v>
      </c>
      <c r="W16" s="27">
        <f t="shared" si="2"/>
        <v>4979</v>
      </c>
      <c r="X16" s="3"/>
    </row>
    <row r="17" spans="1:24" ht="12.75">
      <c r="A17" s="3"/>
      <c r="B17" s="8">
        <v>9</v>
      </c>
      <c r="C17" s="6">
        <v>2</v>
      </c>
      <c r="D17" s="113" t="s">
        <v>159</v>
      </c>
      <c r="E17" s="113"/>
      <c r="F17" s="114"/>
      <c r="G17" s="18"/>
      <c r="H17" s="7"/>
      <c r="I17" s="7"/>
      <c r="J17" s="7"/>
      <c r="K17" s="19"/>
      <c r="L17" s="20">
        <f t="shared" si="0"/>
        <v>0</v>
      </c>
      <c r="M17" s="21"/>
      <c r="N17" s="7"/>
      <c r="O17" s="7"/>
      <c r="P17" s="7"/>
      <c r="Q17" s="7"/>
      <c r="R17" s="7"/>
      <c r="S17" s="7"/>
      <c r="T17" s="7"/>
      <c r="U17" s="19"/>
      <c r="V17" s="20">
        <f t="shared" si="1"/>
        <v>0</v>
      </c>
      <c r="W17" s="22">
        <f t="shared" si="2"/>
        <v>0</v>
      </c>
      <c r="X17" s="3"/>
    </row>
    <row r="18" spans="1:24" ht="12.75">
      <c r="A18" s="3"/>
      <c r="B18" s="8">
        <v>10</v>
      </c>
      <c r="C18" s="6">
        <v>3</v>
      </c>
      <c r="D18" s="113" t="s">
        <v>160</v>
      </c>
      <c r="E18" s="113"/>
      <c r="F18" s="114"/>
      <c r="G18" s="18"/>
      <c r="H18" s="7"/>
      <c r="I18" s="7">
        <v>1693</v>
      </c>
      <c r="J18" s="7"/>
      <c r="K18" s="19"/>
      <c r="L18" s="20">
        <f t="shared" si="0"/>
        <v>1693</v>
      </c>
      <c r="M18" s="21"/>
      <c r="N18" s="7"/>
      <c r="O18" s="7"/>
      <c r="P18" s="7"/>
      <c r="Q18" s="7"/>
      <c r="R18" s="7"/>
      <c r="S18" s="7"/>
      <c r="T18" s="7"/>
      <c r="U18" s="19"/>
      <c r="V18" s="20">
        <f t="shared" si="1"/>
        <v>0</v>
      </c>
      <c r="W18" s="22">
        <f t="shared" si="2"/>
        <v>1693</v>
      </c>
      <c r="X18" s="3"/>
    </row>
    <row r="19" spans="1:24" ht="12.75">
      <c r="A19" s="3"/>
      <c r="B19" s="8">
        <v>11</v>
      </c>
      <c r="C19" s="5"/>
      <c r="D19" s="16" t="s">
        <v>26</v>
      </c>
      <c r="E19" s="115" t="s">
        <v>27</v>
      </c>
      <c r="F19" s="116"/>
      <c r="G19" s="23"/>
      <c r="H19" s="17"/>
      <c r="I19" s="17">
        <v>1693</v>
      </c>
      <c r="J19" s="17"/>
      <c r="K19" s="24"/>
      <c r="L19" s="25">
        <f t="shared" si="0"/>
        <v>1693</v>
      </c>
      <c r="M19" s="26"/>
      <c r="N19" s="17"/>
      <c r="O19" s="17"/>
      <c r="P19" s="17"/>
      <c r="Q19" s="17"/>
      <c r="R19" s="17"/>
      <c r="S19" s="17"/>
      <c r="T19" s="17"/>
      <c r="U19" s="24"/>
      <c r="V19" s="25">
        <f t="shared" si="1"/>
        <v>0</v>
      </c>
      <c r="W19" s="27">
        <f t="shared" si="2"/>
        <v>1693</v>
      </c>
      <c r="X19" s="3"/>
    </row>
    <row r="20" spans="1:24" ht="12.75">
      <c r="A20" s="3"/>
      <c r="B20" s="8">
        <v>12</v>
      </c>
      <c r="C20" s="6">
        <v>4</v>
      </c>
      <c r="D20" s="113" t="s">
        <v>161</v>
      </c>
      <c r="E20" s="113"/>
      <c r="F20" s="114"/>
      <c r="G20" s="18"/>
      <c r="H20" s="7"/>
      <c r="I20" s="7"/>
      <c r="J20" s="7"/>
      <c r="K20" s="19"/>
      <c r="L20" s="20">
        <f t="shared" si="0"/>
        <v>0</v>
      </c>
      <c r="M20" s="21"/>
      <c r="N20" s="7"/>
      <c r="O20" s="7"/>
      <c r="P20" s="7"/>
      <c r="Q20" s="7"/>
      <c r="R20" s="7"/>
      <c r="S20" s="7"/>
      <c r="T20" s="7"/>
      <c r="U20" s="19"/>
      <c r="V20" s="20">
        <f t="shared" si="1"/>
        <v>0</v>
      </c>
      <c r="W20" s="22">
        <f t="shared" si="2"/>
        <v>0</v>
      </c>
      <c r="X20" s="3"/>
    </row>
    <row r="21" spans="2:23" ht="12.75"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</row>
  </sheetData>
  <mergeCells count="37">
    <mergeCell ref="D18:F18"/>
    <mergeCell ref="E19:F19"/>
    <mergeCell ref="D20:F20"/>
    <mergeCell ref="E14:F14"/>
    <mergeCell ref="D15:F15"/>
    <mergeCell ref="E16:F16"/>
    <mergeCell ref="D17:F17"/>
    <mergeCell ref="D10:F10"/>
    <mergeCell ref="D11:F11"/>
    <mergeCell ref="E12:F12"/>
    <mergeCell ref="E13:F13"/>
    <mergeCell ref="T7:T8"/>
    <mergeCell ref="U7:U8"/>
    <mergeCell ref="V7:V8"/>
    <mergeCell ref="D9:F9"/>
    <mergeCell ref="P7:P8"/>
    <mergeCell ref="Q7:Q8"/>
    <mergeCell ref="R7:R8"/>
    <mergeCell ref="S7:S8"/>
    <mergeCell ref="L7:L8"/>
    <mergeCell ref="M7:M8"/>
    <mergeCell ref="N7:N8"/>
    <mergeCell ref="O7:O8"/>
    <mergeCell ref="H7:H8"/>
    <mergeCell ref="I7:I8"/>
    <mergeCell ref="J7:J8"/>
    <mergeCell ref="K7:K8"/>
    <mergeCell ref="B4:W4"/>
    <mergeCell ref="B5:F5"/>
    <mergeCell ref="G5:L5"/>
    <mergeCell ref="M5:V5"/>
    <mergeCell ref="W5:W8"/>
    <mergeCell ref="C6:C8"/>
    <mergeCell ref="D6:D8"/>
    <mergeCell ref="F6:F8"/>
    <mergeCell ref="G6:V6"/>
    <mergeCell ref="G7:G8"/>
  </mergeCells>
  <printOptions gridLines="1"/>
  <pageMargins left="0.1968503937007874" right="0.05511811023622048" top="0.984251968503937" bottom="0.984251968503937" header="0.5118110236220472" footer="0.5118110236220472"/>
  <pageSetup fitToHeight="0" fitToWidth="0" horizontalDpi="600" verticalDpi="600" orientation="landscape" paperSize="9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X36"/>
  <sheetViews>
    <sheetView zoomScale="88" zoomScaleNormal="88" workbookViewId="0" topLeftCell="G1">
      <selection activeCell="A1" sqref="A1"/>
    </sheetView>
  </sheetViews>
  <sheetFormatPr defaultColWidth="9.140625" defaultRowHeight="12.75"/>
  <cols>
    <col min="1" max="1" width="1.7109375" style="0" customWidth="1"/>
    <col min="2" max="3" width="3.140625" style="0" customWidth="1"/>
    <col min="4" max="4" width="8.7109375" style="0" customWidth="1"/>
    <col min="5" max="5" width="3.140625" style="0" customWidth="1"/>
    <col min="6" max="6" width="40.7109375" style="0" customWidth="1"/>
    <col min="7" max="22" width="7.7109375" style="0" customWidth="1"/>
    <col min="23" max="23" width="12.7109375" style="0" customWidth="1"/>
  </cols>
  <sheetData>
    <row r="1" ht="12.75" collapsed="1">
      <c r="A1" t="s">
        <v>211</v>
      </c>
    </row>
    <row r="2" ht="15.75">
      <c r="B2" s="1" t="s">
        <v>162</v>
      </c>
    </row>
    <row r="3" spans="2:23" ht="12.75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</row>
    <row r="4" spans="1:24" ht="12.75">
      <c r="A4" s="3"/>
      <c r="B4" s="81" t="s">
        <v>21</v>
      </c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2"/>
      <c r="X4" s="3"/>
    </row>
    <row r="5" spans="1:24" ht="15.75">
      <c r="A5" s="3"/>
      <c r="B5" s="83"/>
      <c r="C5" s="84"/>
      <c r="D5" s="84"/>
      <c r="E5" s="84"/>
      <c r="F5" s="85"/>
      <c r="G5" s="86" t="s">
        <v>1</v>
      </c>
      <c r="H5" s="87"/>
      <c r="I5" s="87"/>
      <c r="J5" s="87"/>
      <c r="K5" s="87"/>
      <c r="L5" s="88"/>
      <c r="M5" s="87" t="s">
        <v>2</v>
      </c>
      <c r="N5" s="87"/>
      <c r="O5" s="87"/>
      <c r="P5" s="87"/>
      <c r="Q5" s="87"/>
      <c r="R5" s="87"/>
      <c r="S5" s="87"/>
      <c r="T5" s="87"/>
      <c r="U5" s="87"/>
      <c r="V5" s="88"/>
      <c r="W5" s="89" t="s">
        <v>21</v>
      </c>
      <c r="X5" s="3"/>
    </row>
    <row r="6" spans="1:24" ht="12.75">
      <c r="A6" s="3"/>
      <c r="B6" s="4"/>
      <c r="C6" s="91"/>
      <c r="D6" s="94" t="s">
        <v>19</v>
      </c>
      <c r="E6" s="2"/>
      <c r="F6" s="97" t="s">
        <v>20</v>
      </c>
      <c r="G6" s="100" t="s">
        <v>3</v>
      </c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1"/>
      <c r="U6" s="101"/>
      <c r="V6" s="102"/>
      <c r="W6" s="89"/>
      <c r="X6" s="3"/>
    </row>
    <row r="7" spans="1:24" ht="12.75">
      <c r="A7" s="3"/>
      <c r="B7" s="4"/>
      <c r="C7" s="92"/>
      <c r="D7" s="95"/>
      <c r="E7" s="2"/>
      <c r="F7" s="98"/>
      <c r="G7" s="103" t="s">
        <v>4</v>
      </c>
      <c r="H7" s="105" t="s">
        <v>5</v>
      </c>
      <c r="I7" s="105" t="s">
        <v>6</v>
      </c>
      <c r="J7" s="105" t="s">
        <v>7</v>
      </c>
      <c r="K7" s="105" t="s">
        <v>8</v>
      </c>
      <c r="L7" s="111" t="s">
        <v>18</v>
      </c>
      <c r="M7" s="103" t="s">
        <v>9</v>
      </c>
      <c r="N7" s="105" t="s">
        <v>10</v>
      </c>
      <c r="O7" s="105" t="s">
        <v>11</v>
      </c>
      <c r="P7" s="105" t="s">
        <v>12</v>
      </c>
      <c r="Q7" s="105" t="s">
        <v>13</v>
      </c>
      <c r="R7" s="105" t="s">
        <v>14</v>
      </c>
      <c r="S7" s="105" t="s">
        <v>15</v>
      </c>
      <c r="T7" s="105" t="s">
        <v>16</v>
      </c>
      <c r="U7" s="105" t="s">
        <v>17</v>
      </c>
      <c r="V7" s="107" t="s">
        <v>18</v>
      </c>
      <c r="W7" s="89"/>
      <c r="X7" s="3"/>
    </row>
    <row r="8" spans="1:24" ht="12.75">
      <c r="A8" s="3"/>
      <c r="B8" s="4"/>
      <c r="C8" s="93"/>
      <c r="D8" s="96"/>
      <c r="E8" s="2"/>
      <c r="F8" s="99"/>
      <c r="G8" s="104"/>
      <c r="H8" s="106"/>
      <c r="I8" s="106"/>
      <c r="J8" s="106"/>
      <c r="K8" s="106"/>
      <c r="L8" s="112"/>
      <c r="M8" s="104"/>
      <c r="N8" s="106"/>
      <c r="O8" s="106"/>
      <c r="P8" s="106"/>
      <c r="Q8" s="106"/>
      <c r="R8" s="106"/>
      <c r="S8" s="106"/>
      <c r="T8" s="106"/>
      <c r="U8" s="106"/>
      <c r="V8" s="108"/>
      <c r="W8" s="90"/>
      <c r="X8" s="3"/>
    </row>
    <row r="9" spans="1:24" ht="12.75">
      <c r="A9" s="3"/>
      <c r="B9" s="8">
        <v>1</v>
      </c>
      <c r="C9" s="9">
        <v>9</v>
      </c>
      <c r="D9" s="109" t="s">
        <v>163</v>
      </c>
      <c r="E9" s="109"/>
      <c r="F9" s="110"/>
      <c r="G9" s="10">
        <v>22008</v>
      </c>
      <c r="H9" s="11">
        <v>8133</v>
      </c>
      <c r="I9" s="11">
        <v>93823</v>
      </c>
      <c r="J9" s="11">
        <v>13244</v>
      </c>
      <c r="K9" s="12"/>
      <c r="L9" s="13">
        <f aca="true" t="shared" si="0" ref="L9:L35">SUM(G9:K9)</f>
        <v>137208</v>
      </c>
      <c r="M9" s="14"/>
      <c r="N9" s="11"/>
      <c r="O9" s="11"/>
      <c r="P9" s="11"/>
      <c r="Q9" s="11"/>
      <c r="R9" s="11">
        <v>6639</v>
      </c>
      <c r="S9" s="11"/>
      <c r="T9" s="11"/>
      <c r="U9" s="12"/>
      <c r="V9" s="13">
        <f aca="true" t="shared" si="1" ref="V9:V35">SUM(M9:U9)</f>
        <v>6639</v>
      </c>
      <c r="W9" s="15">
        <f aca="true" t="shared" si="2" ref="W9:W35">L9+V9</f>
        <v>143847</v>
      </c>
      <c r="X9" s="3"/>
    </row>
    <row r="10" spans="1:24" ht="12.75">
      <c r="A10" s="3"/>
      <c r="B10" s="8">
        <v>2</v>
      </c>
      <c r="C10" s="6">
        <v>1</v>
      </c>
      <c r="D10" s="113" t="s">
        <v>164</v>
      </c>
      <c r="E10" s="113"/>
      <c r="F10" s="114"/>
      <c r="G10" s="18"/>
      <c r="H10" s="7"/>
      <c r="I10" s="7">
        <v>11618</v>
      </c>
      <c r="J10" s="7"/>
      <c r="K10" s="19"/>
      <c r="L10" s="20">
        <f t="shared" si="0"/>
        <v>11618</v>
      </c>
      <c r="M10" s="21"/>
      <c r="N10" s="7"/>
      <c r="O10" s="7"/>
      <c r="P10" s="7"/>
      <c r="Q10" s="7"/>
      <c r="R10" s="7"/>
      <c r="S10" s="7"/>
      <c r="T10" s="7"/>
      <c r="U10" s="19"/>
      <c r="V10" s="20">
        <f t="shared" si="1"/>
        <v>0</v>
      </c>
      <c r="W10" s="22">
        <f t="shared" si="2"/>
        <v>11618</v>
      </c>
      <c r="X10" s="3"/>
    </row>
    <row r="11" spans="1:24" ht="12.75">
      <c r="A11" s="3"/>
      <c r="B11" s="8">
        <v>3</v>
      </c>
      <c r="C11" s="5"/>
      <c r="D11" s="16" t="s">
        <v>165</v>
      </c>
      <c r="E11" s="115" t="s">
        <v>166</v>
      </c>
      <c r="F11" s="116"/>
      <c r="G11" s="23"/>
      <c r="H11" s="17"/>
      <c r="I11" s="17">
        <v>11618</v>
      </c>
      <c r="J11" s="17"/>
      <c r="K11" s="24"/>
      <c r="L11" s="25">
        <f t="shared" si="0"/>
        <v>11618</v>
      </c>
      <c r="M11" s="26"/>
      <c r="N11" s="17"/>
      <c r="O11" s="17"/>
      <c r="P11" s="17"/>
      <c r="Q11" s="17"/>
      <c r="R11" s="17"/>
      <c r="S11" s="17"/>
      <c r="T11" s="17"/>
      <c r="U11" s="24"/>
      <c r="V11" s="25">
        <f t="shared" si="1"/>
        <v>0</v>
      </c>
      <c r="W11" s="27">
        <f t="shared" si="2"/>
        <v>11618</v>
      </c>
      <c r="X11" s="3"/>
    </row>
    <row r="12" spans="1:24" ht="12.75">
      <c r="A12" s="3"/>
      <c r="B12" s="8">
        <v>4</v>
      </c>
      <c r="C12" s="6">
        <v>2</v>
      </c>
      <c r="D12" s="113" t="s">
        <v>167</v>
      </c>
      <c r="E12" s="113"/>
      <c r="F12" s="114"/>
      <c r="G12" s="18">
        <v>22008</v>
      </c>
      <c r="H12" s="7">
        <v>8133</v>
      </c>
      <c r="I12" s="7">
        <v>32414</v>
      </c>
      <c r="J12" s="7">
        <v>66</v>
      </c>
      <c r="K12" s="19"/>
      <c r="L12" s="20">
        <f t="shared" si="0"/>
        <v>62621</v>
      </c>
      <c r="M12" s="21"/>
      <c r="N12" s="7"/>
      <c r="O12" s="7"/>
      <c r="P12" s="7"/>
      <c r="Q12" s="7"/>
      <c r="R12" s="7"/>
      <c r="S12" s="7"/>
      <c r="T12" s="7"/>
      <c r="U12" s="19"/>
      <c r="V12" s="20">
        <f t="shared" si="1"/>
        <v>0</v>
      </c>
      <c r="W12" s="22">
        <f t="shared" si="2"/>
        <v>62621</v>
      </c>
      <c r="X12" s="3"/>
    </row>
    <row r="13" spans="1:24" ht="12.75">
      <c r="A13" s="3"/>
      <c r="B13" s="8">
        <v>5</v>
      </c>
      <c r="C13" s="5"/>
      <c r="D13" s="16" t="s">
        <v>45</v>
      </c>
      <c r="E13" s="115" t="s">
        <v>46</v>
      </c>
      <c r="F13" s="116"/>
      <c r="G13" s="23">
        <v>22008</v>
      </c>
      <c r="H13" s="17">
        <v>8133</v>
      </c>
      <c r="I13" s="17">
        <v>32414</v>
      </c>
      <c r="J13" s="17">
        <v>66</v>
      </c>
      <c r="K13" s="24"/>
      <c r="L13" s="25">
        <f t="shared" si="0"/>
        <v>62621</v>
      </c>
      <c r="M13" s="26"/>
      <c r="N13" s="17"/>
      <c r="O13" s="17"/>
      <c r="P13" s="17"/>
      <c r="Q13" s="17"/>
      <c r="R13" s="17"/>
      <c r="S13" s="17"/>
      <c r="T13" s="17"/>
      <c r="U13" s="24"/>
      <c r="V13" s="25">
        <f t="shared" si="1"/>
        <v>0</v>
      </c>
      <c r="W13" s="27">
        <f t="shared" si="2"/>
        <v>62621</v>
      </c>
      <c r="X13" s="3"/>
    </row>
    <row r="14" spans="1:24" ht="12.75">
      <c r="A14" s="3"/>
      <c r="B14" s="8">
        <v>6</v>
      </c>
      <c r="C14" s="6">
        <v>3</v>
      </c>
      <c r="D14" s="113" t="s">
        <v>168</v>
      </c>
      <c r="E14" s="113"/>
      <c r="F14" s="114"/>
      <c r="G14" s="18"/>
      <c r="H14" s="7"/>
      <c r="I14" s="7">
        <v>8298</v>
      </c>
      <c r="J14" s="7"/>
      <c r="K14" s="19"/>
      <c r="L14" s="20">
        <f t="shared" si="0"/>
        <v>8298</v>
      </c>
      <c r="M14" s="21"/>
      <c r="N14" s="7"/>
      <c r="O14" s="7"/>
      <c r="P14" s="7"/>
      <c r="Q14" s="7"/>
      <c r="R14" s="7"/>
      <c r="S14" s="7"/>
      <c r="T14" s="7"/>
      <c r="U14" s="19"/>
      <c r="V14" s="20">
        <f t="shared" si="1"/>
        <v>0</v>
      </c>
      <c r="W14" s="22">
        <f t="shared" si="2"/>
        <v>8298</v>
      </c>
      <c r="X14" s="3"/>
    </row>
    <row r="15" spans="1:24" ht="12.75">
      <c r="A15" s="3"/>
      <c r="B15" s="8">
        <v>7</v>
      </c>
      <c r="C15" s="5"/>
      <c r="D15" s="16" t="s">
        <v>45</v>
      </c>
      <c r="E15" s="115" t="s">
        <v>46</v>
      </c>
      <c r="F15" s="116"/>
      <c r="G15" s="23"/>
      <c r="H15" s="17"/>
      <c r="I15" s="17">
        <v>8298</v>
      </c>
      <c r="J15" s="17"/>
      <c r="K15" s="24"/>
      <c r="L15" s="25">
        <f t="shared" si="0"/>
        <v>8298</v>
      </c>
      <c r="M15" s="26"/>
      <c r="N15" s="17"/>
      <c r="O15" s="17"/>
      <c r="P15" s="17"/>
      <c r="Q15" s="17"/>
      <c r="R15" s="17"/>
      <c r="S15" s="17"/>
      <c r="T15" s="17"/>
      <c r="U15" s="24"/>
      <c r="V15" s="25">
        <f t="shared" si="1"/>
        <v>0</v>
      </c>
      <c r="W15" s="27">
        <f t="shared" si="2"/>
        <v>8298</v>
      </c>
      <c r="X15" s="3"/>
    </row>
    <row r="16" spans="1:24" ht="12.75">
      <c r="A16" s="3"/>
      <c r="B16" s="8">
        <v>8</v>
      </c>
      <c r="C16" s="6">
        <v>4</v>
      </c>
      <c r="D16" s="113" t="s">
        <v>169</v>
      </c>
      <c r="E16" s="113"/>
      <c r="F16" s="114"/>
      <c r="G16" s="18"/>
      <c r="H16" s="7"/>
      <c r="I16" s="7">
        <v>3983</v>
      </c>
      <c r="J16" s="7"/>
      <c r="K16" s="19"/>
      <c r="L16" s="20">
        <f t="shared" si="0"/>
        <v>3983</v>
      </c>
      <c r="M16" s="21"/>
      <c r="N16" s="7"/>
      <c r="O16" s="7"/>
      <c r="P16" s="7"/>
      <c r="Q16" s="7"/>
      <c r="R16" s="7"/>
      <c r="S16" s="7"/>
      <c r="T16" s="7"/>
      <c r="U16" s="19"/>
      <c r="V16" s="20">
        <f t="shared" si="1"/>
        <v>0</v>
      </c>
      <c r="W16" s="22">
        <f t="shared" si="2"/>
        <v>3983</v>
      </c>
      <c r="X16" s="3"/>
    </row>
    <row r="17" spans="1:24" ht="12.75">
      <c r="A17" s="3"/>
      <c r="B17" s="8">
        <v>9</v>
      </c>
      <c r="C17" s="5"/>
      <c r="D17" s="16" t="s">
        <v>35</v>
      </c>
      <c r="E17" s="115" t="s">
        <v>36</v>
      </c>
      <c r="F17" s="116"/>
      <c r="G17" s="23"/>
      <c r="H17" s="17"/>
      <c r="I17" s="17">
        <v>3983</v>
      </c>
      <c r="J17" s="17"/>
      <c r="K17" s="24"/>
      <c r="L17" s="25">
        <f t="shared" si="0"/>
        <v>3983</v>
      </c>
      <c r="M17" s="26"/>
      <c r="N17" s="17"/>
      <c r="O17" s="17"/>
      <c r="P17" s="17"/>
      <c r="Q17" s="17"/>
      <c r="R17" s="17"/>
      <c r="S17" s="17"/>
      <c r="T17" s="17"/>
      <c r="U17" s="24"/>
      <c r="V17" s="25">
        <f t="shared" si="1"/>
        <v>0</v>
      </c>
      <c r="W17" s="27">
        <f t="shared" si="2"/>
        <v>3983</v>
      </c>
      <c r="X17" s="3"/>
    </row>
    <row r="18" spans="1:24" ht="12.75">
      <c r="A18" s="3"/>
      <c r="B18" s="8">
        <v>10</v>
      </c>
      <c r="C18" s="6">
        <v>5</v>
      </c>
      <c r="D18" s="113" t="s">
        <v>170</v>
      </c>
      <c r="E18" s="113"/>
      <c r="F18" s="114"/>
      <c r="G18" s="18"/>
      <c r="H18" s="7"/>
      <c r="I18" s="7">
        <v>25062</v>
      </c>
      <c r="J18" s="7"/>
      <c r="K18" s="19"/>
      <c r="L18" s="20">
        <f t="shared" si="0"/>
        <v>25062</v>
      </c>
      <c r="M18" s="21"/>
      <c r="N18" s="7"/>
      <c r="O18" s="7"/>
      <c r="P18" s="7"/>
      <c r="Q18" s="7"/>
      <c r="R18" s="7"/>
      <c r="S18" s="7"/>
      <c r="T18" s="7"/>
      <c r="U18" s="19"/>
      <c r="V18" s="20">
        <f t="shared" si="1"/>
        <v>0</v>
      </c>
      <c r="W18" s="22">
        <f t="shared" si="2"/>
        <v>25062</v>
      </c>
      <c r="X18" s="3"/>
    </row>
    <row r="19" spans="1:24" ht="12.75">
      <c r="A19" s="3"/>
      <c r="B19" s="8">
        <v>11</v>
      </c>
      <c r="C19" s="28">
        <v>1</v>
      </c>
      <c r="D19" s="117" t="s">
        <v>171</v>
      </c>
      <c r="E19" s="117"/>
      <c r="F19" s="118"/>
      <c r="G19" s="30"/>
      <c r="H19" s="29"/>
      <c r="I19" s="29">
        <v>1295</v>
      </c>
      <c r="J19" s="29"/>
      <c r="K19" s="31"/>
      <c r="L19" s="32">
        <f t="shared" si="0"/>
        <v>1295</v>
      </c>
      <c r="M19" s="33"/>
      <c r="N19" s="29"/>
      <c r="O19" s="29"/>
      <c r="P19" s="29"/>
      <c r="Q19" s="29"/>
      <c r="R19" s="29"/>
      <c r="S19" s="29"/>
      <c r="T19" s="29"/>
      <c r="U19" s="31"/>
      <c r="V19" s="32">
        <f t="shared" si="1"/>
        <v>0</v>
      </c>
      <c r="W19" s="34">
        <f t="shared" si="2"/>
        <v>1295</v>
      </c>
      <c r="X19" s="3"/>
    </row>
    <row r="20" spans="1:24" ht="12.75">
      <c r="A20" s="3"/>
      <c r="B20" s="8">
        <v>12</v>
      </c>
      <c r="C20" s="5"/>
      <c r="D20" s="16" t="s">
        <v>172</v>
      </c>
      <c r="E20" s="115" t="s">
        <v>173</v>
      </c>
      <c r="F20" s="116"/>
      <c r="G20" s="23"/>
      <c r="H20" s="17"/>
      <c r="I20" s="17">
        <v>1295</v>
      </c>
      <c r="J20" s="17"/>
      <c r="K20" s="24"/>
      <c r="L20" s="25">
        <f t="shared" si="0"/>
        <v>1295</v>
      </c>
      <c r="M20" s="26"/>
      <c r="N20" s="17"/>
      <c r="O20" s="17"/>
      <c r="P20" s="17"/>
      <c r="Q20" s="17"/>
      <c r="R20" s="17"/>
      <c r="S20" s="17"/>
      <c r="T20" s="17"/>
      <c r="U20" s="24"/>
      <c r="V20" s="25">
        <f t="shared" si="1"/>
        <v>0</v>
      </c>
      <c r="W20" s="27">
        <f t="shared" si="2"/>
        <v>1295</v>
      </c>
      <c r="X20" s="3"/>
    </row>
    <row r="21" spans="1:24" ht="12.75">
      <c r="A21" s="3"/>
      <c r="B21" s="8">
        <v>13</v>
      </c>
      <c r="C21" s="28">
        <v>2</v>
      </c>
      <c r="D21" s="117" t="s">
        <v>174</v>
      </c>
      <c r="E21" s="117"/>
      <c r="F21" s="118"/>
      <c r="G21" s="30"/>
      <c r="H21" s="29"/>
      <c r="I21" s="29">
        <v>21576</v>
      </c>
      <c r="J21" s="29"/>
      <c r="K21" s="31"/>
      <c r="L21" s="32">
        <f t="shared" si="0"/>
        <v>21576</v>
      </c>
      <c r="M21" s="33"/>
      <c r="N21" s="29"/>
      <c r="O21" s="29"/>
      <c r="P21" s="29"/>
      <c r="Q21" s="29"/>
      <c r="R21" s="29"/>
      <c r="S21" s="29"/>
      <c r="T21" s="29"/>
      <c r="U21" s="31"/>
      <c r="V21" s="32">
        <f t="shared" si="1"/>
        <v>0</v>
      </c>
      <c r="W21" s="34">
        <f t="shared" si="2"/>
        <v>21576</v>
      </c>
      <c r="X21" s="3"/>
    </row>
    <row r="22" spans="1:24" ht="12.75">
      <c r="A22" s="3"/>
      <c r="B22" s="8">
        <v>14</v>
      </c>
      <c r="C22" s="5"/>
      <c r="D22" s="16" t="s">
        <v>172</v>
      </c>
      <c r="E22" s="115" t="s">
        <v>173</v>
      </c>
      <c r="F22" s="116"/>
      <c r="G22" s="23"/>
      <c r="H22" s="17"/>
      <c r="I22" s="17">
        <v>21576</v>
      </c>
      <c r="J22" s="17"/>
      <c r="K22" s="24"/>
      <c r="L22" s="25">
        <f t="shared" si="0"/>
        <v>21576</v>
      </c>
      <c r="M22" s="26"/>
      <c r="N22" s="17"/>
      <c r="O22" s="17"/>
      <c r="P22" s="17"/>
      <c r="Q22" s="17"/>
      <c r="R22" s="17"/>
      <c r="S22" s="17"/>
      <c r="T22" s="17"/>
      <c r="U22" s="24"/>
      <c r="V22" s="25">
        <f t="shared" si="1"/>
        <v>0</v>
      </c>
      <c r="W22" s="27">
        <f t="shared" si="2"/>
        <v>21576</v>
      </c>
      <c r="X22" s="3"/>
    </row>
    <row r="23" spans="1:24" ht="12.75">
      <c r="A23" s="3"/>
      <c r="B23" s="8">
        <v>15</v>
      </c>
      <c r="C23" s="28">
        <v>3</v>
      </c>
      <c r="D23" s="117" t="s">
        <v>175</v>
      </c>
      <c r="E23" s="117"/>
      <c r="F23" s="118"/>
      <c r="G23" s="30"/>
      <c r="H23" s="29"/>
      <c r="I23" s="29"/>
      <c r="J23" s="29"/>
      <c r="K23" s="31"/>
      <c r="L23" s="32">
        <f t="shared" si="0"/>
        <v>0</v>
      </c>
      <c r="M23" s="33"/>
      <c r="N23" s="29"/>
      <c r="O23" s="29"/>
      <c r="P23" s="29"/>
      <c r="Q23" s="29"/>
      <c r="R23" s="29"/>
      <c r="S23" s="29"/>
      <c r="T23" s="29"/>
      <c r="U23" s="31"/>
      <c r="V23" s="32">
        <f t="shared" si="1"/>
        <v>0</v>
      </c>
      <c r="W23" s="34">
        <f t="shared" si="2"/>
        <v>0</v>
      </c>
      <c r="X23" s="3"/>
    </row>
    <row r="24" spans="1:24" ht="12.75">
      <c r="A24" s="3"/>
      <c r="B24" s="8">
        <v>16</v>
      </c>
      <c r="C24" s="28">
        <v>4</v>
      </c>
      <c r="D24" s="117" t="s">
        <v>176</v>
      </c>
      <c r="E24" s="117"/>
      <c r="F24" s="118"/>
      <c r="G24" s="30"/>
      <c r="H24" s="29"/>
      <c r="I24" s="29">
        <v>2191</v>
      </c>
      <c r="J24" s="29"/>
      <c r="K24" s="31"/>
      <c r="L24" s="32">
        <f t="shared" si="0"/>
        <v>2191</v>
      </c>
      <c r="M24" s="33"/>
      <c r="N24" s="29"/>
      <c r="O24" s="29"/>
      <c r="P24" s="29"/>
      <c r="Q24" s="29"/>
      <c r="R24" s="29"/>
      <c r="S24" s="29"/>
      <c r="T24" s="29"/>
      <c r="U24" s="31"/>
      <c r="V24" s="32">
        <f t="shared" si="1"/>
        <v>0</v>
      </c>
      <c r="W24" s="34">
        <f t="shared" si="2"/>
        <v>2191</v>
      </c>
      <c r="X24" s="3"/>
    </row>
    <row r="25" spans="1:24" ht="12.75">
      <c r="A25" s="3"/>
      <c r="B25" s="8">
        <v>17</v>
      </c>
      <c r="C25" s="5"/>
      <c r="D25" s="16" t="s">
        <v>172</v>
      </c>
      <c r="E25" s="115" t="s">
        <v>173</v>
      </c>
      <c r="F25" s="116"/>
      <c r="G25" s="23"/>
      <c r="H25" s="17"/>
      <c r="I25" s="17">
        <v>2191</v>
      </c>
      <c r="J25" s="17"/>
      <c r="K25" s="24"/>
      <c r="L25" s="25">
        <f t="shared" si="0"/>
        <v>2191</v>
      </c>
      <c r="M25" s="26"/>
      <c r="N25" s="17"/>
      <c r="O25" s="17"/>
      <c r="P25" s="17"/>
      <c r="Q25" s="17"/>
      <c r="R25" s="17"/>
      <c r="S25" s="17"/>
      <c r="T25" s="17"/>
      <c r="U25" s="24"/>
      <c r="V25" s="25">
        <f t="shared" si="1"/>
        <v>0</v>
      </c>
      <c r="W25" s="27">
        <f t="shared" si="2"/>
        <v>2191</v>
      </c>
      <c r="X25" s="3"/>
    </row>
    <row r="26" spans="1:24" ht="12.75">
      <c r="A26" s="3"/>
      <c r="B26" s="8">
        <v>18</v>
      </c>
      <c r="C26" s="6">
        <v>6</v>
      </c>
      <c r="D26" s="113" t="s">
        <v>177</v>
      </c>
      <c r="E26" s="113"/>
      <c r="F26" s="114"/>
      <c r="G26" s="18"/>
      <c r="H26" s="7"/>
      <c r="I26" s="7">
        <v>12448</v>
      </c>
      <c r="J26" s="7"/>
      <c r="K26" s="19"/>
      <c r="L26" s="20">
        <f t="shared" si="0"/>
        <v>12448</v>
      </c>
      <c r="M26" s="21"/>
      <c r="N26" s="7"/>
      <c r="O26" s="7"/>
      <c r="P26" s="7"/>
      <c r="Q26" s="7"/>
      <c r="R26" s="7">
        <v>6639</v>
      </c>
      <c r="S26" s="7"/>
      <c r="T26" s="7"/>
      <c r="U26" s="19"/>
      <c r="V26" s="20">
        <f t="shared" si="1"/>
        <v>6639</v>
      </c>
      <c r="W26" s="22">
        <f t="shared" si="2"/>
        <v>19087</v>
      </c>
      <c r="X26" s="3"/>
    </row>
    <row r="27" spans="1:24" ht="12.75">
      <c r="A27" s="3"/>
      <c r="B27" s="8">
        <v>19</v>
      </c>
      <c r="C27" s="28">
        <v>1</v>
      </c>
      <c r="D27" s="117" t="s">
        <v>178</v>
      </c>
      <c r="E27" s="117"/>
      <c r="F27" s="118"/>
      <c r="G27" s="30"/>
      <c r="H27" s="29"/>
      <c r="I27" s="29">
        <v>9958</v>
      </c>
      <c r="J27" s="29"/>
      <c r="K27" s="31"/>
      <c r="L27" s="32">
        <f t="shared" si="0"/>
        <v>9958</v>
      </c>
      <c r="M27" s="33"/>
      <c r="N27" s="29"/>
      <c r="O27" s="29"/>
      <c r="P27" s="29"/>
      <c r="Q27" s="29"/>
      <c r="R27" s="29"/>
      <c r="S27" s="29"/>
      <c r="T27" s="29"/>
      <c r="U27" s="31"/>
      <c r="V27" s="32">
        <f t="shared" si="1"/>
        <v>0</v>
      </c>
      <c r="W27" s="34">
        <f t="shared" si="2"/>
        <v>9958</v>
      </c>
      <c r="X27" s="3"/>
    </row>
    <row r="28" spans="1:24" ht="12.75">
      <c r="A28" s="3"/>
      <c r="B28" s="8">
        <v>20</v>
      </c>
      <c r="C28" s="5"/>
      <c r="D28" s="16" t="s">
        <v>172</v>
      </c>
      <c r="E28" s="115" t="s">
        <v>173</v>
      </c>
      <c r="F28" s="116"/>
      <c r="G28" s="23"/>
      <c r="H28" s="17"/>
      <c r="I28" s="17">
        <v>9958</v>
      </c>
      <c r="J28" s="17"/>
      <c r="K28" s="24"/>
      <c r="L28" s="25">
        <f t="shared" si="0"/>
        <v>9958</v>
      </c>
      <c r="M28" s="26"/>
      <c r="N28" s="17"/>
      <c r="O28" s="17"/>
      <c r="P28" s="17"/>
      <c r="Q28" s="17"/>
      <c r="R28" s="17"/>
      <c r="S28" s="17"/>
      <c r="T28" s="17"/>
      <c r="U28" s="24"/>
      <c r="V28" s="25">
        <f t="shared" si="1"/>
        <v>0</v>
      </c>
      <c r="W28" s="27">
        <f t="shared" si="2"/>
        <v>9958</v>
      </c>
      <c r="X28" s="3"/>
    </row>
    <row r="29" spans="1:24" ht="12.75">
      <c r="A29" s="3"/>
      <c r="B29" s="8">
        <v>21</v>
      </c>
      <c r="C29" s="28">
        <v>2</v>
      </c>
      <c r="D29" s="117" t="s">
        <v>179</v>
      </c>
      <c r="E29" s="117"/>
      <c r="F29" s="118"/>
      <c r="G29" s="30"/>
      <c r="H29" s="29"/>
      <c r="I29" s="29">
        <v>830</v>
      </c>
      <c r="J29" s="29"/>
      <c r="K29" s="31"/>
      <c r="L29" s="32">
        <f t="shared" si="0"/>
        <v>830</v>
      </c>
      <c r="M29" s="33"/>
      <c r="N29" s="29"/>
      <c r="O29" s="29"/>
      <c r="P29" s="29"/>
      <c r="Q29" s="29"/>
      <c r="R29" s="29"/>
      <c r="S29" s="29"/>
      <c r="T29" s="29"/>
      <c r="U29" s="31"/>
      <c r="V29" s="32">
        <f t="shared" si="1"/>
        <v>0</v>
      </c>
      <c r="W29" s="34">
        <f t="shared" si="2"/>
        <v>830</v>
      </c>
      <c r="X29" s="3"/>
    </row>
    <row r="30" spans="1:24" ht="12.75">
      <c r="A30" s="3"/>
      <c r="B30" s="8">
        <v>22</v>
      </c>
      <c r="C30" s="5"/>
      <c r="D30" s="16" t="s">
        <v>172</v>
      </c>
      <c r="E30" s="115" t="s">
        <v>173</v>
      </c>
      <c r="F30" s="116"/>
      <c r="G30" s="23"/>
      <c r="H30" s="17"/>
      <c r="I30" s="17">
        <v>830</v>
      </c>
      <c r="J30" s="17"/>
      <c r="K30" s="24"/>
      <c r="L30" s="25">
        <f t="shared" si="0"/>
        <v>830</v>
      </c>
      <c r="M30" s="26"/>
      <c r="N30" s="17"/>
      <c r="O30" s="17"/>
      <c r="P30" s="17"/>
      <c r="Q30" s="17"/>
      <c r="R30" s="17"/>
      <c r="S30" s="17"/>
      <c r="T30" s="17"/>
      <c r="U30" s="24"/>
      <c r="V30" s="25">
        <f t="shared" si="1"/>
        <v>0</v>
      </c>
      <c r="W30" s="27">
        <f t="shared" si="2"/>
        <v>830</v>
      </c>
      <c r="X30" s="3"/>
    </row>
    <row r="31" spans="1:24" ht="12.75">
      <c r="A31" s="3"/>
      <c r="B31" s="8">
        <v>23</v>
      </c>
      <c r="C31" s="28">
        <v>3</v>
      </c>
      <c r="D31" s="117" t="s">
        <v>180</v>
      </c>
      <c r="E31" s="117"/>
      <c r="F31" s="118"/>
      <c r="G31" s="30"/>
      <c r="H31" s="29"/>
      <c r="I31" s="29"/>
      <c r="J31" s="29"/>
      <c r="K31" s="31"/>
      <c r="L31" s="32">
        <f t="shared" si="0"/>
        <v>0</v>
      </c>
      <c r="M31" s="33"/>
      <c r="N31" s="29"/>
      <c r="O31" s="29"/>
      <c r="P31" s="29"/>
      <c r="Q31" s="29"/>
      <c r="R31" s="29">
        <v>6639</v>
      </c>
      <c r="S31" s="29"/>
      <c r="T31" s="29"/>
      <c r="U31" s="31"/>
      <c r="V31" s="32">
        <f t="shared" si="1"/>
        <v>6639</v>
      </c>
      <c r="W31" s="34">
        <f t="shared" si="2"/>
        <v>6639</v>
      </c>
      <c r="X31" s="3"/>
    </row>
    <row r="32" spans="1:24" ht="12.75">
      <c r="A32" s="3"/>
      <c r="B32" s="8">
        <v>24</v>
      </c>
      <c r="C32" s="28">
        <v>4</v>
      </c>
      <c r="D32" s="117" t="s">
        <v>181</v>
      </c>
      <c r="E32" s="117"/>
      <c r="F32" s="118"/>
      <c r="G32" s="30"/>
      <c r="H32" s="29"/>
      <c r="I32" s="29">
        <v>1660</v>
      </c>
      <c r="J32" s="29"/>
      <c r="K32" s="31"/>
      <c r="L32" s="32">
        <f t="shared" si="0"/>
        <v>1660</v>
      </c>
      <c r="M32" s="33"/>
      <c r="N32" s="29"/>
      <c r="O32" s="29"/>
      <c r="P32" s="29"/>
      <c r="Q32" s="29"/>
      <c r="R32" s="29"/>
      <c r="S32" s="29"/>
      <c r="T32" s="29"/>
      <c r="U32" s="31"/>
      <c r="V32" s="32">
        <f t="shared" si="1"/>
        <v>0</v>
      </c>
      <c r="W32" s="34">
        <f t="shared" si="2"/>
        <v>1660</v>
      </c>
      <c r="X32" s="3"/>
    </row>
    <row r="33" spans="1:24" ht="12.75">
      <c r="A33" s="3"/>
      <c r="B33" s="8">
        <v>25</v>
      </c>
      <c r="C33" s="5"/>
      <c r="D33" s="16" t="s">
        <v>172</v>
      </c>
      <c r="E33" s="115" t="s">
        <v>173</v>
      </c>
      <c r="F33" s="116"/>
      <c r="G33" s="23"/>
      <c r="H33" s="17"/>
      <c r="I33" s="17">
        <v>1660</v>
      </c>
      <c r="J33" s="17"/>
      <c r="K33" s="24"/>
      <c r="L33" s="25">
        <f t="shared" si="0"/>
        <v>1660</v>
      </c>
      <c r="M33" s="26"/>
      <c r="N33" s="17"/>
      <c r="O33" s="17"/>
      <c r="P33" s="17"/>
      <c r="Q33" s="17"/>
      <c r="R33" s="17"/>
      <c r="S33" s="17"/>
      <c r="T33" s="17"/>
      <c r="U33" s="24"/>
      <c r="V33" s="25">
        <f t="shared" si="1"/>
        <v>0</v>
      </c>
      <c r="W33" s="27">
        <f t="shared" si="2"/>
        <v>1660</v>
      </c>
      <c r="X33" s="3"/>
    </row>
    <row r="34" spans="1:24" ht="12.75">
      <c r="A34" s="3"/>
      <c r="B34" s="8">
        <v>26</v>
      </c>
      <c r="C34" s="6">
        <v>7</v>
      </c>
      <c r="D34" s="113" t="s">
        <v>182</v>
      </c>
      <c r="E34" s="113"/>
      <c r="F34" s="114"/>
      <c r="G34" s="18"/>
      <c r="H34" s="7"/>
      <c r="I34" s="7"/>
      <c r="J34" s="7">
        <v>13178</v>
      </c>
      <c r="K34" s="19"/>
      <c r="L34" s="20">
        <f t="shared" si="0"/>
        <v>13178</v>
      </c>
      <c r="M34" s="21"/>
      <c r="N34" s="7"/>
      <c r="O34" s="7"/>
      <c r="P34" s="7"/>
      <c r="Q34" s="7"/>
      <c r="R34" s="7"/>
      <c r="S34" s="7"/>
      <c r="T34" s="7"/>
      <c r="U34" s="19"/>
      <c r="V34" s="20">
        <f t="shared" si="1"/>
        <v>0</v>
      </c>
      <c r="W34" s="22">
        <f t="shared" si="2"/>
        <v>13178</v>
      </c>
      <c r="X34" s="3"/>
    </row>
    <row r="35" spans="1:24" ht="12.75">
      <c r="A35" s="3"/>
      <c r="B35" s="8">
        <v>27</v>
      </c>
      <c r="C35" s="5"/>
      <c r="D35" s="16" t="s">
        <v>28</v>
      </c>
      <c r="E35" s="115" t="s">
        <v>29</v>
      </c>
      <c r="F35" s="116"/>
      <c r="G35" s="23"/>
      <c r="H35" s="17"/>
      <c r="I35" s="17"/>
      <c r="J35" s="17">
        <v>13178</v>
      </c>
      <c r="K35" s="24"/>
      <c r="L35" s="25">
        <f t="shared" si="0"/>
        <v>13178</v>
      </c>
      <c r="M35" s="26"/>
      <c r="N35" s="17"/>
      <c r="O35" s="17"/>
      <c r="P35" s="17"/>
      <c r="Q35" s="17"/>
      <c r="R35" s="17"/>
      <c r="S35" s="17"/>
      <c r="T35" s="17"/>
      <c r="U35" s="24"/>
      <c r="V35" s="25">
        <f t="shared" si="1"/>
        <v>0</v>
      </c>
      <c r="W35" s="27">
        <f t="shared" si="2"/>
        <v>13178</v>
      </c>
      <c r="X35" s="3"/>
    </row>
    <row r="36" spans="2:23" ht="12.75"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</row>
  </sheetData>
  <mergeCells count="52">
    <mergeCell ref="D34:F34"/>
    <mergeCell ref="E35:F35"/>
    <mergeCell ref="E30:F30"/>
    <mergeCell ref="D31:F31"/>
    <mergeCell ref="D32:F32"/>
    <mergeCell ref="E33:F33"/>
    <mergeCell ref="D26:F26"/>
    <mergeCell ref="D27:F27"/>
    <mergeCell ref="E28:F28"/>
    <mergeCell ref="D29:F29"/>
    <mergeCell ref="E22:F22"/>
    <mergeCell ref="D23:F23"/>
    <mergeCell ref="D24:F24"/>
    <mergeCell ref="E25:F25"/>
    <mergeCell ref="D18:F18"/>
    <mergeCell ref="D19:F19"/>
    <mergeCell ref="E20:F20"/>
    <mergeCell ref="D21:F21"/>
    <mergeCell ref="D14:F14"/>
    <mergeCell ref="E15:F15"/>
    <mergeCell ref="D16:F16"/>
    <mergeCell ref="E17:F17"/>
    <mergeCell ref="D10:F10"/>
    <mergeCell ref="E11:F11"/>
    <mergeCell ref="D12:F12"/>
    <mergeCell ref="E13:F13"/>
    <mergeCell ref="T7:T8"/>
    <mergeCell ref="U7:U8"/>
    <mergeCell ref="V7:V8"/>
    <mergeCell ref="D9:F9"/>
    <mergeCell ref="P7:P8"/>
    <mergeCell ref="Q7:Q8"/>
    <mergeCell ref="R7:R8"/>
    <mergeCell ref="S7:S8"/>
    <mergeCell ref="L7:L8"/>
    <mergeCell ref="M7:M8"/>
    <mergeCell ref="N7:N8"/>
    <mergeCell ref="O7:O8"/>
    <mergeCell ref="H7:H8"/>
    <mergeCell ref="I7:I8"/>
    <mergeCell ref="J7:J8"/>
    <mergeCell ref="K7:K8"/>
    <mergeCell ref="B4:W4"/>
    <mergeCell ref="B5:F5"/>
    <mergeCell ref="G5:L5"/>
    <mergeCell ref="M5:V5"/>
    <mergeCell ref="W5:W8"/>
    <mergeCell ref="C6:C8"/>
    <mergeCell ref="D6:D8"/>
    <mergeCell ref="F6:F8"/>
    <mergeCell ref="G6:V6"/>
    <mergeCell ref="G7:G8"/>
  </mergeCells>
  <printOptions gridLines="1"/>
  <pageMargins left="0.15748031496062992" right="0.05511811023622048" top="0.984251968503937" bottom="0.984251968503937" header="0.5118110236220472" footer="0.5118110236220472"/>
  <pageSetup fitToHeight="0" fitToWidth="0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Milan Gonda</cp:lastModifiedBy>
  <cp:lastPrinted>2008-11-27T13:39:59Z</cp:lastPrinted>
  <dcterms:created xsi:type="dcterms:W3CDTF">2008-12-01T06:36:01Z</dcterms:created>
  <dcterms:modified xsi:type="dcterms:W3CDTF">2008-12-01T06:36:01Z</dcterms:modified>
  <cp:category/>
  <cp:version/>
  <cp:contentType/>
  <cp:contentStatus/>
</cp:coreProperties>
</file>